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31" firstSheet="8" activeTab="7"/>
  </bookViews>
  <sheets>
    <sheet name="封面" sheetId="12" r:id="rId1"/>
    <sheet name="表5-1. 汕尾市城区2025年全区地方政府一般债务余额情况表" sheetId="2" r:id="rId2"/>
    <sheet name="表5-2.汕尾市城区2025年全区地方政府专项债务余额情况表" sheetId="3" r:id="rId3"/>
    <sheet name="表5-3. 汕尾市城区地方政府债券发行（转贷）及还本付息情况表" sheetId="4" r:id="rId4"/>
    <sheet name="表5-4.汕尾市城区地方政府债券分年度偿还计划情况表" sheetId="5" r:id="rId5"/>
    <sheet name="表5-5.汕尾市城区2025年全区地方政府债务限额及余额情况表" sheetId="6" r:id="rId6"/>
    <sheet name="表5-6.汕尾市城区2025年全区新增债务限额安排情况表" sheetId="7" r:id="rId7"/>
    <sheet name="表5-7.汕尾市城区2025年本级新增专项债券项目明细情况表" sheetId="8" r:id="rId8"/>
    <sheet name="表5-8.汕尾市城区2025年全区新增债券和外贷项目用途情况表" sheetId="9" r:id="rId9"/>
    <sheet name="表5-9.汕尾市城区2026年全区地方政府债务限额提前下达情况" sheetId="10" r:id="rId10"/>
    <sheet name="Sheet1" sheetId="13" r:id="rId11"/>
  </sheets>
  <externalReferences>
    <externalReference r:id="rId12"/>
    <externalReference r:id="rId13"/>
    <externalReference r:id="rId14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[3]基础信息!$B$2:$B$202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Area" localSheetId="1">'表5-1. 汕尾市城区2025年全区地方政府一般债务余额情况表'!$A$1:$B$11</definedName>
    <definedName name="quan" localSheetId="1">#REF!</definedName>
    <definedName name="X" localSheetId="1">[2]投入!#REF!</definedName>
    <definedName name="表8类级科目" localSheetId="1">[2]投入!#REF!</definedName>
    <definedName name="重点投入" localSheetId="1">[2]投入!#REF!</definedName>
    <definedName name="Database" localSheetId="2">#REF!</definedName>
    <definedName name="_xlnm.Print_Area" localSheetId="2">'表5-2.汕尾市城区2025年全区地方政府专项债务余额情况表'!$A$1:$B$9</definedName>
    <definedName name="quan" localSheetId="2">#REF!</definedName>
    <definedName name="X" localSheetId="2">[2]投入!#REF!</definedName>
    <definedName name="表8类级科目" localSheetId="2">[2]投入!#REF!</definedName>
    <definedName name="重点投入" localSheetId="2">[2]投入!#REF!</definedName>
    <definedName name="Database" localSheetId="3">#REF!</definedName>
    <definedName name="quan" localSheetId="3">#REF!</definedName>
    <definedName name="X" localSheetId="3">[2]投入!#REF!</definedName>
    <definedName name="表8类级科目" localSheetId="3">[2]投入!#REF!</definedName>
    <definedName name="重点投入" localSheetId="3">[2]投入!#REF!</definedName>
    <definedName name="Database" localSheetId="4">#REF!</definedName>
    <definedName name="_xlnm.Print_Area" localSheetId="4">'表5-4.汕尾市城区地方政府债券分年度偿还计划情况表'!$A$1:$H$12</definedName>
    <definedName name="quan" localSheetId="4">#REF!</definedName>
    <definedName name="X" localSheetId="4">[2]投入!#REF!</definedName>
    <definedName name="表8类级科目" localSheetId="4">[2]投入!#REF!</definedName>
    <definedName name="重点投入" localSheetId="4">[2]投入!#REF!</definedName>
    <definedName name="Database" localSheetId="5">#REF!</definedName>
    <definedName name="_xlnm.Print_Area" localSheetId="5">'表5-5.汕尾市城区2025年全区地方政府债务限额及余额情况表'!$A$1:$G$9</definedName>
    <definedName name="quan" localSheetId="5">#REF!</definedName>
    <definedName name="X" localSheetId="5">[2]投入!#REF!</definedName>
    <definedName name="表8类级科目" localSheetId="5">[2]投入!#REF!</definedName>
    <definedName name="重点投入" localSheetId="5">[2]投入!#REF!</definedName>
    <definedName name="Database" localSheetId="6">#REF!</definedName>
    <definedName name="PO_part2Table23Area2" localSheetId="6">'表5-6.汕尾市城区2025年全区新增债务限额安排情况表'!$A$2</definedName>
    <definedName name="quan" localSheetId="6">#REF!</definedName>
    <definedName name="X" localSheetId="6">[2]投入!#REF!</definedName>
    <definedName name="表8类级科目" localSheetId="6">[2]投入!#REF!</definedName>
    <definedName name="重点投入" localSheetId="6">[2]投入!#REF!</definedName>
    <definedName name="_xlnm.Print_Titles" localSheetId="7">'表5-7.汕尾市城区2025年本级新增专项债券项目明细情况表'!$1:$5</definedName>
    <definedName name="Database" localSheetId="8">#REF!</definedName>
    <definedName name="PO_part2Table24Area1" localSheetId="8">'表5-8.汕尾市城区2025年全区新增债券和外贷项目用途情况表'!$A$2</definedName>
    <definedName name="quan" localSheetId="8">#REF!</definedName>
    <definedName name="X" localSheetId="8">[2]投入!#REF!</definedName>
    <definedName name="表8类级科目" localSheetId="8">[2]投入!#REF!</definedName>
    <definedName name="重点投入" localSheetId="8">[2]投入!#REF!</definedName>
    <definedName name="Database" localSheetId="9">#REF!</definedName>
    <definedName name="PO_part2Table26Area1" localSheetId="9">'表5-9.汕尾市城区2026年全区地方政府债务限额提前下达情况'!$A$2</definedName>
    <definedName name="_xlnm.Print_Area" localSheetId="9">'表5-9.汕尾市城区2026年全区地方政府债务限额提前下达情况'!$A$1:$C$10</definedName>
    <definedName name="quan" localSheetId="9">#REF!</definedName>
    <definedName name="X" localSheetId="9">[2]投入!#REF!</definedName>
    <definedName name="表8类级科目" localSheetId="9">[2]投入!#REF!</definedName>
    <definedName name="重点投入" localSheetId="9">[2]投入!#REF!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<sst xmlns="http://schemas.openxmlformats.org/spreadsheetml/2006/main" count="411" uniqueCount="211">
  <si>
    <t>附件5</t>
  </si>
  <si>
    <t xml:space="preserve">  </t>
  </si>
  <si>
    <t>汕尾市城区2025-2026年地方政府债务
情况表</t>
  </si>
  <si>
    <t>编制单位：汕尾市城区财政局</t>
  </si>
  <si>
    <t>表5-1</t>
  </si>
  <si>
    <t xml:space="preserve"> 汕尾市城区2025年全区地方政府一般债务余额情况表</t>
  </si>
  <si>
    <t>金额单位：万元</t>
  </si>
  <si>
    <t>项    目</t>
  </si>
  <si>
    <t>金  额</t>
  </si>
  <si>
    <t>一、2024年末地方政府一般债务余额决算数</t>
  </si>
  <si>
    <t>二、2025年末地方政府一般债务限额</t>
  </si>
  <si>
    <t>三、2025年地方政府一般债务发行（转贷）额</t>
  </si>
  <si>
    <t xml:space="preserve">    中央转贷地方的国际金融组织和外国政府贷款</t>
  </si>
  <si>
    <t xml:space="preserve">    2025年地方政府一般债券发行（转贷）额</t>
  </si>
  <si>
    <t>四、205年地方政府一般债务还本额</t>
  </si>
  <si>
    <t>五、2025年末地方政府一般债务余额执行数</t>
  </si>
  <si>
    <t>表5-2</t>
  </si>
  <si>
    <t xml:space="preserve"> 汕尾市城区2025年全区地方政府专项债务余额情况表</t>
  </si>
  <si>
    <t>一、2024年末地方政府专项债务余额决算数</t>
  </si>
  <si>
    <t>二、2025年末地方政府专项债务限额</t>
  </si>
  <si>
    <t>三、2025年地方政府专项债务发行（转贷）额</t>
  </si>
  <si>
    <t>四、2025年地方政府专项债务还本额</t>
  </si>
  <si>
    <t>五、2025年末地方政府专项债务余额执行数</t>
  </si>
  <si>
    <t>表5-3</t>
  </si>
  <si>
    <t xml:space="preserve"> 汕尾市城区地方政府债券发行（转贷）及还本付息情况表</t>
  </si>
  <si>
    <t>公式</t>
  </si>
  <si>
    <t>本级</t>
  </si>
  <si>
    <t>一、2025年发行（转贷）执行数</t>
  </si>
  <si>
    <t>A=B+D</t>
  </si>
  <si>
    <t>（一）一般债券</t>
  </si>
  <si>
    <t>B</t>
  </si>
  <si>
    <t>其中：再融资债券</t>
  </si>
  <si>
    <t>C</t>
  </si>
  <si>
    <t>（二）专项债券</t>
  </si>
  <si>
    <t>D</t>
  </si>
  <si>
    <t>E</t>
  </si>
  <si>
    <t>二、2025年还本执行数</t>
  </si>
  <si>
    <t>F=G+H</t>
  </si>
  <si>
    <t>G</t>
  </si>
  <si>
    <t>H</t>
  </si>
  <si>
    <t>三、2025年付息执行数</t>
  </si>
  <si>
    <t>I=J+K</t>
  </si>
  <si>
    <t>J</t>
  </si>
  <si>
    <t>K</t>
  </si>
  <si>
    <t>四、2026年还本预算数</t>
  </si>
  <si>
    <t>L=M+O</t>
  </si>
  <si>
    <t>M</t>
  </si>
  <si>
    <t xml:space="preserve">      财政预算安排 </t>
  </si>
  <si>
    <t>N</t>
  </si>
  <si>
    <t>O</t>
  </si>
  <si>
    <t xml:space="preserve">      财政预算安排</t>
  </si>
  <si>
    <t>P</t>
  </si>
  <si>
    <t>五、2026年付息预算数</t>
  </si>
  <si>
    <t>Q=R+S</t>
  </si>
  <si>
    <t>R</t>
  </si>
  <si>
    <t>S</t>
  </si>
  <si>
    <t>表5-4</t>
  </si>
  <si>
    <t>汕尾市城区地方政府债券分年度偿还计划情况表</t>
  </si>
  <si>
    <t>债券类型</t>
  </si>
  <si>
    <t>地区</t>
  </si>
  <si>
    <t>2025年底
余额</t>
  </si>
  <si>
    <t>2026年</t>
  </si>
  <si>
    <t>2027年</t>
  </si>
  <si>
    <t>2028年</t>
  </si>
  <si>
    <t>2029年
及以后年度</t>
  </si>
  <si>
    <t>偿还资金
来源</t>
  </si>
  <si>
    <t>一般债券</t>
  </si>
  <si>
    <t>合计</t>
  </si>
  <si>
    <t>一般公共
预算</t>
  </si>
  <si>
    <t>新增债券</t>
  </si>
  <si>
    <t>置换债券</t>
  </si>
  <si>
    <t>再融资债券</t>
  </si>
  <si>
    <t>专项债券</t>
  </si>
  <si>
    <t>政府性
基金预算</t>
  </si>
  <si>
    <t>表5-5</t>
  </si>
  <si>
    <t>汕尾市城区2025年全区地方政府债务限额及余额情况表</t>
  </si>
  <si>
    <t>2025年债务限额</t>
  </si>
  <si>
    <t>2025年债务余额执行数</t>
  </si>
  <si>
    <t>小计</t>
  </si>
  <si>
    <t>一般债务</t>
  </si>
  <si>
    <t>专项债务</t>
  </si>
  <si>
    <t>A=B+C</t>
  </si>
  <si>
    <t>D=E+F</t>
  </si>
  <si>
    <t>F</t>
  </si>
  <si>
    <t>城区</t>
  </si>
  <si>
    <t>备注：市级应反映本地区、本级及所属地区的债务余额执行数与债务限额，县、区只需反映本地区的债务余额执行数与债务限额。</t>
  </si>
  <si>
    <t>表5-6</t>
  </si>
  <si>
    <r>
      <rPr>
        <sz val="16"/>
        <color theme="1"/>
        <rFont val="方正小标宋简体"/>
        <charset val="134"/>
      </rPr>
      <t>汕尾市城区2025年全</t>
    </r>
    <r>
      <rPr>
        <sz val="16"/>
        <rFont val="方正小标宋简体"/>
        <charset val="134"/>
      </rPr>
      <t>区</t>
    </r>
    <r>
      <rPr>
        <sz val="16"/>
        <color theme="1"/>
        <rFont val="方正小标宋简体"/>
        <charset val="134"/>
      </rPr>
      <t>新增债务限额安排情况表</t>
    </r>
  </si>
  <si>
    <t>地    区</t>
  </si>
  <si>
    <t>地方政府
新增债务限额合计</t>
  </si>
  <si>
    <t>新增一般债务限额</t>
  </si>
  <si>
    <t>新增专项债务限额</t>
  </si>
  <si>
    <t>其中：政府外贷</t>
  </si>
  <si>
    <t>备注：市级应反映本地区、本级及所属地区的新增债务限额，县、区只需反映本地区的新增债务限额。</t>
  </si>
  <si>
    <t>表5-7</t>
  </si>
  <si>
    <t>汕尾市城区2025年区本级新增专项债券项目明细情况表</t>
  </si>
  <si>
    <t>项目名称</t>
  </si>
  <si>
    <t>项目领域</t>
  </si>
  <si>
    <t>专项债券
合计</t>
  </si>
  <si>
    <t>期限</t>
  </si>
  <si>
    <t>发行利率</t>
  </si>
  <si>
    <t>年度政府性基金或专项收入金额</t>
  </si>
  <si>
    <t>年度还本付息金额</t>
  </si>
  <si>
    <t>汕尾市城区美丽乡村精品线路基础设施建设工程</t>
  </si>
  <si>
    <t>农业</t>
  </si>
  <si>
    <t>15年</t>
  </si>
  <si>
    <t>1.95</t>
  </si>
  <si>
    <t>汕尾市光明科技产业园区（一期）基础设施建设项目</t>
  </si>
  <si>
    <t>产业园区基础设施（主要支持国家级、省级产业园区基础设施）</t>
  </si>
  <si>
    <t>城区存量政府投资项目</t>
  </si>
  <si>
    <t>用于政府拖欠企业账款（6.30台账内）</t>
  </si>
  <si>
    <t>7年</t>
  </si>
  <si>
    <t>1.64</t>
  </si>
  <si>
    <t>城区海滨大道（新港片区）老旧小区改造项目</t>
  </si>
  <si>
    <t>城镇老旧小区改造</t>
  </si>
  <si>
    <t>20年</t>
  </si>
  <si>
    <t>2.06</t>
  </si>
  <si>
    <t>汕尾市城区凤山街道东北片区老旧小区改造项目</t>
  </si>
  <si>
    <t>汕尾市城区凤山片区旅游基础配套设施建设项目</t>
  </si>
  <si>
    <t>文化旅游</t>
  </si>
  <si>
    <t>汕尾市城区捷胜现代三级渔港建设工程</t>
  </si>
  <si>
    <t>汕尾市城区农贸市场改造提升工程</t>
  </si>
  <si>
    <t>其他社会事业</t>
  </si>
  <si>
    <t>汕尾市城区西北片城镇老旧小区改造项目</t>
  </si>
  <si>
    <t>汕尾市城区香洲街道城镇老旧小区微改造项目</t>
  </si>
  <si>
    <t>汕尾市城区新港现代文化旅游建设项目</t>
  </si>
  <si>
    <t>汕尾市城区医疗体系改造建设项目（二期）</t>
  </si>
  <si>
    <t>卫生健康（含应急医疗救治设施、公共卫生设施）</t>
  </si>
  <si>
    <t>汕尾市城区渔村老旧小区改造项目</t>
  </si>
  <si>
    <t>汕尾市电商产业园配套设施建设项目</t>
  </si>
  <si>
    <t>汕尾市光明科技产业园东片区基础设施建设项目</t>
  </si>
  <si>
    <t>汕尾市职业技能培训学校建设项目</t>
  </si>
  <si>
    <t>职业教育</t>
  </si>
  <si>
    <t>城镇土地工程项目</t>
  </si>
  <si>
    <t>其他</t>
  </si>
  <si>
    <t>30年</t>
  </si>
  <si>
    <t>2.32</t>
  </si>
  <si>
    <t>水库除险加固工程项目</t>
  </si>
  <si>
    <t>汕尾市城区城镇老旧小区微改造提升项目</t>
  </si>
  <si>
    <t>2.07</t>
  </si>
  <si>
    <t>1.99</t>
  </si>
  <si>
    <t>马宫现代渔业产业园区基础设施建设项目</t>
  </si>
  <si>
    <t>汕尾市城区滨海休闲文化环境整治提升项目</t>
  </si>
  <si>
    <t>汕尾市城区凤山街道城镇老旧小区微改造项目</t>
  </si>
  <si>
    <t>汕尾市城区凤山街道屿仔岛及周边文化旅游基础设施配套工程</t>
  </si>
  <si>
    <t>汕尾市城区妇幼保健计划生育服务中心（汕尾市城区妇幼保健院）一期建设项目</t>
  </si>
  <si>
    <t>汕尾市城区公共卫生医院</t>
  </si>
  <si>
    <t>汕尾市城区捷胜现代休闲农业和文化旅游建设项目</t>
  </si>
  <si>
    <t>汕尾市城区垦造水田项目</t>
  </si>
  <si>
    <t>汕尾市城区明代“坎下城”片区文化旅游基础设施建设项目</t>
  </si>
  <si>
    <t>汕尾市城区养老服务体系设施建设项目</t>
  </si>
  <si>
    <t>养老托育</t>
  </si>
  <si>
    <t>汕尾市城区幼儿园建设工程项目（二期）</t>
  </si>
  <si>
    <t>学前教育</t>
  </si>
  <si>
    <t>中央商务区周边老旧小区改造项目</t>
  </si>
  <si>
    <t>新农村建设项目</t>
  </si>
  <si>
    <t>2.42</t>
  </si>
  <si>
    <t>2.3</t>
  </si>
  <si>
    <t>2.38</t>
  </si>
  <si>
    <t>汕尾市城区“数字城市”信息化建设项目（一期）</t>
  </si>
  <si>
    <t>市政、公共服务等民生领域信息化</t>
  </si>
  <si>
    <t>汕尾市城区东片区城镇老旧小区改造项目</t>
  </si>
  <si>
    <t>汕尾市城区捷胜现代三级渔港建设工程（三期）</t>
  </si>
  <si>
    <t>汕尾市城区香洲街道西片区老旧小区微改造项目</t>
  </si>
  <si>
    <t>汕尾市城区提能升级一期（立体停车楼及充电桩）项目</t>
  </si>
  <si>
    <t>城市停车场</t>
  </si>
  <si>
    <t>汕尾市马宫渔港建设项目</t>
  </si>
  <si>
    <t>水运</t>
  </si>
  <si>
    <t>备注：</t>
  </si>
  <si>
    <t>各级的专项债券具体项目安排由当地按程序报本级人大批准，分别在此表中列示。</t>
  </si>
  <si>
    <t>表5-8</t>
  </si>
  <si>
    <t>汕尾市城区2025年全区新增债券和外贷项目用途情况表</t>
  </si>
  <si>
    <t>金额</t>
  </si>
  <si>
    <t>占比</t>
  </si>
  <si>
    <t>1.铁路</t>
  </si>
  <si>
    <t>2.公路</t>
  </si>
  <si>
    <t>其中：高速公路</t>
  </si>
  <si>
    <t>3.机场</t>
  </si>
  <si>
    <t>4.市政建设</t>
  </si>
  <si>
    <t>5.土地储备</t>
  </si>
  <si>
    <t>6.保障性住房</t>
  </si>
  <si>
    <t>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</si>
  <si>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</si>
  <si>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</si>
  <si>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</si>
  <si>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</si>
  <si>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</si>
  <si>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</si>
  <si>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</si>
  <si>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</si>
  <si>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</si>
  <si>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</si>
  <si>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</si>
  <si>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18.仓储物流基础设施</t>
  </si>
  <si>
    <t>19.能源基础设施</t>
  </si>
  <si>
    <t>20.自然灾害防治体系建设</t>
  </si>
  <si>
    <t>21.新能源项目</t>
  </si>
  <si>
    <t>22.新型基础设施</t>
  </si>
  <si>
    <t>23.偿还存量债务</t>
  </si>
  <si>
    <t>24.中小银行风险化解</t>
  </si>
  <si>
    <t>25.其他</t>
  </si>
  <si>
    <t>26.非资本性支出</t>
  </si>
  <si>
    <t>备注：各地可根据债务系统的用途分类，按实际情况修改本表中的项目类型。</t>
  </si>
  <si>
    <t>表5-9</t>
  </si>
  <si>
    <t>汕尾市城区2026年全区地方政府债务限额提前下达情况表</t>
  </si>
  <si>
    <t>公式栏次</t>
  </si>
  <si>
    <t>一、2025年地方政府债务限额</t>
  </si>
  <si>
    <t>其中： 一般债务限额</t>
  </si>
  <si>
    <t xml:space="preserve">      专项债务限额 </t>
  </si>
  <si>
    <t>二、提前下达的2026年地方政府债务新增限额</t>
  </si>
  <si>
    <t xml:space="preserve">      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</si>
</sst>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_ "/>
    <numFmt numFmtId="178" formatCode="0.00_ "/>
    <numFmt numFmtId="179" formatCode="#,##0.00_ "/>
    <numFmt numFmtId="180" formatCode="_ * #,##0_ ;_ * \-#,##0_ ;_ * &quot;-&quot;??_ ;_ @_ "/>
  </numFmts>
  <fonts count="56">
    <font>
      <sz val="10"/>
      <name val="Arial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name val="宋体"/>
      <charset val="134"/>
      <scheme val="minor"/>
    </font>
    <font>
      <sz val="11"/>
      <name val="Arial"/>
      <charset val="0"/>
    </font>
    <font>
      <u/>
      <sz val="28"/>
      <name val="宋体"/>
      <charset val="134"/>
      <scheme val="minor"/>
    </font>
    <font>
      <sz val="16"/>
      <name val="宋体"/>
      <charset val="134"/>
    </font>
    <font>
      <sz val="16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b/>
      <sz val="10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9"/>
      <color theme="1"/>
      <name val="SimSun"/>
      <charset val="134"/>
    </font>
    <font>
      <sz val="11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26"/>
      <name val="方正小标宋_GBK"/>
      <charset val="134"/>
    </font>
    <font>
      <sz val="16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3" borderId="3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33" applyNumberFormat="0" applyAlignment="0" applyProtection="0">
      <alignment vertical="center"/>
    </xf>
    <xf numFmtId="0" fontId="44" fillId="5" borderId="34" applyNumberFormat="0" applyAlignment="0" applyProtection="0">
      <alignment vertical="center"/>
    </xf>
    <xf numFmtId="0" fontId="45" fillId="5" borderId="33" applyNumberFormat="0" applyAlignment="0" applyProtection="0">
      <alignment vertical="center"/>
    </xf>
    <xf numFmtId="0" fontId="46" fillId="6" borderId="35" applyNumberFormat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0" borderId="37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99">
    <xf numFmtId="0" fontId="0" fillId="0" borderId="0" xfId="0"/>
    <xf numFmtId="0" fontId="1" fillId="0" borderId="0" xfId="50" applyFont="1" applyFill="1" applyBorder="1" applyAlignment="1"/>
    <xf numFmtId="0" fontId="2" fillId="0" borderId="0" xfId="50" applyFont="1" applyFill="1" applyBorder="1" applyAlignment="1">
      <alignment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justify" vertical="center" wrapText="1"/>
    </xf>
    <xf numFmtId="0" fontId="4" fillId="0" borderId="4" xfId="50" applyFont="1" applyFill="1" applyBorder="1" applyAlignment="1">
      <alignment horizontal="center" vertical="center" wrapText="1"/>
    </xf>
    <xf numFmtId="177" fontId="4" fillId="0" borderId="5" xfId="50" applyNumberFormat="1" applyFont="1" applyFill="1" applyBorder="1" applyAlignment="1">
      <alignment horizontal="right" vertical="center" wrapText="1"/>
    </xf>
    <xf numFmtId="0" fontId="4" fillId="0" borderId="0" xfId="50" applyFont="1" applyFill="1" applyBorder="1" applyAlignment="1">
      <alignment horizontal="justify" vertical="center" wrapText="1"/>
    </xf>
    <xf numFmtId="0" fontId="4" fillId="0" borderId="6" xfId="50" applyFont="1" applyFill="1" applyBorder="1" applyAlignment="1">
      <alignment horizontal="center" vertical="center" wrapText="1"/>
    </xf>
    <xf numFmtId="177" fontId="4" fillId="0" borderId="7" xfId="50" applyNumberFormat="1" applyFont="1" applyFill="1" applyBorder="1" applyAlignment="1">
      <alignment horizontal="right" vertical="center" wrapText="1"/>
    </xf>
    <xf numFmtId="0" fontId="4" fillId="0" borderId="8" xfId="50" applyFont="1" applyFill="1" applyBorder="1" applyAlignment="1">
      <alignment horizontal="justify" vertical="center" wrapText="1"/>
    </xf>
    <xf numFmtId="0" fontId="4" fillId="0" borderId="9" xfId="50" applyFont="1" applyFill="1" applyBorder="1" applyAlignment="1">
      <alignment horizontal="center" vertical="center" wrapText="1"/>
    </xf>
    <xf numFmtId="177" fontId="4" fillId="0" borderId="10" xfId="50" applyNumberFormat="1" applyFont="1" applyFill="1" applyBorder="1" applyAlignment="1">
      <alignment horizontal="right" vertical="center" wrapText="1"/>
    </xf>
    <xf numFmtId="10" fontId="1" fillId="0" borderId="0" xfId="50" applyNumberFormat="1" applyFont="1" applyFill="1" applyBorder="1" applyAlignment="1"/>
    <xf numFmtId="10" fontId="2" fillId="0" borderId="0" xfId="50" applyNumberFormat="1" applyFont="1" applyFill="1" applyBorder="1" applyAlignment="1">
      <alignment vertical="center" wrapText="1"/>
    </xf>
    <xf numFmtId="10" fontId="3" fillId="0" borderId="0" xfId="50" applyNumberFormat="1" applyFont="1" applyFill="1" applyBorder="1" applyAlignment="1">
      <alignment horizontal="center" vertical="center" wrapText="1"/>
    </xf>
    <xf numFmtId="10" fontId="4" fillId="0" borderId="0" xfId="50" applyNumberFormat="1" applyFont="1" applyFill="1" applyBorder="1" applyAlignment="1">
      <alignment horizontal="right" vertical="center" wrapText="1"/>
    </xf>
    <xf numFmtId="0" fontId="5" fillId="0" borderId="11" xfId="50" applyFont="1" applyFill="1" applyBorder="1" applyAlignment="1">
      <alignment horizontal="center" vertical="center" wrapText="1"/>
    </xf>
    <xf numFmtId="10" fontId="5" fillId="0" borderId="3" xfId="50" applyNumberFormat="1" applyFont="1" applyFill="1" applyBorder="1" applyAlignment="1">
      <alignment horizontal="center" vertical="center" wrapText="1"/>
    </xf>
    <xf numFmtId="0" fontId="8" fillId="0" borderId="12" xfId="50" applyFont="1" applyFill="1" applyBorder="1" applyAlignment="1">
      <alignment horizontal="center" vertical="center" wrapText="1"/>
    </xf>
    <xf numFmtId="0" fontId="8" fillId="0" borderId="12" xfId="50" applyFont="1" applyFill="1" applyBorder="1" applyAlignment="1">
      <alignment horizontal="right" vertical="center" wrapText="1"/>
    </xf>
    <xf numFmtId="10" fontId="4" fillId="0" borderId="13" xfId="50" applyNumberFormat="1" applyFont="1" applyFill="1" applyBorder="1" applyAlignment="1">
      <alignment horizontal="right" vertical="center" wrapText="1"/>
    </xf>
    <xf numFmtId="0" fontId="4" fillId="0" borderId="12" xfId="50" applyFont="1" applyFill="1" applyBorder="1" applyAlignment="1">
      <alignment horizontal="justify" vertical="center" wrapText="1"/>
    </xf>
    <xf numFmtId="0" fontId="4" fillId="0" borderId="12" xfId="50" applyFont="1" applyFill="1" applyBorder="1" applyAlignment="1">
      <alignment horizontal="right" vertical="center" wrapText="1"/>
    </xf>
    <xf numFmtId="0" fontId="4" fillId="0" borderId="14" xfId="50" applyFont="1" applyFill="1" applyBorder="1" applyAlignment="1">
      <alignment horizontal="left" vertical="center" wrapText="1"/>
    </xf>
    <xf numFmtId="0" fontId="4" fillId="0" borderId="14" xfId="50" applyFont="1" applyFill="1" applyBorder="1" applyAlignment="1">
      <alignment horizontal="right" vertical="center" wrapText="1"/>
    </xf>
    <xf numFmtId="10" fontId="4" fillId="0" borderId="15" xfId="50" applyNumberFormat="1" applyFont="1" applyFill="1" applyBorder="1" applyAlignment="1">
      <alignment horizontal="right" vertical="center" wrapText="1"/>
    </xf>
    <xf numFmtId="0" fontId="9" fillId="0" borderId="0" xfId="50" applyFont="1" applyFill="1" applyBorder="1" applyAlignment="1"/>
    <xf numFmtId="0" fontId="10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54" applyFont="1" applyFill="1" applyBorder="1" applyAlignment="1">
      <alignment vertical="center" wrapText="1"/>
    </xf>
    <xf numFmtId="0" fontId="13" fillId="0" borderId="0" xfId="54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178" fontId="0" fillId="0" borderId="0" xfId="0" applyNumberFormat="1" applyFont="1" applyFill="1"/>
    <xf numFmtId="179" fontId="10" fillId="0" borderId="0" xfId="54" applyNumberFormat="1" applyFont="1" applyFill="1" applyBorder="1" applyAlignment="1">
      <alignment horizontal="left" vertical="center" wrapText="1"/>
    </xf>
    <xf numFmtId="49" fontId="14" fillId="0" borderId="0" xfId="6" applyNumberFormat="1" applyFont="1" applyFill="1" applyBorder="1" applyAlignment="1" applyProtection="1">
      <alignment horizontal="left" vertical="center" wrapText="1"/>
    </xf>
    <xf numFmtId="179" fontId="10" fillId="0" borderId="0" xfId="54" applyNumberFormat="1" applyFont="1" applyFill="1" applyBorder="1" applyAlignment="1">
      <alignment horizontal="center" vertical="center" wrapText="1"/>
    </xf>
    <xf numFmtId="178" fontId="10" fillId="0" borderId="0" xfId="54" applyNumberFormat="1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 applyProtection="1">
      <alignment horizontal="center" vertical="center" wrapText="1"/>
    </xf>
    <xf numFmtId="179" fontId="15" fillId="0" borderId="0" xfId="54" applyNumberFormat="1" applyFont="1" applyFill="1" applyBorder="1" applyAlignment="1">
      <alignment horizontal="right" vertical="center" wrapText="1"/>
    </xf>
    <xf numFmtId="49" fontId="3" fillId="0" borderId="16" xfId="54" applyNumberFormat="1" applyFont="1" applyFill="1" applyBorder="1" applyAlignment="1">
      <alignment horizontal="center" vertical="center" wrapText="1"/>
    </xf>
    <xf numFmtId="49" fontId="16" fillId="0" borderId="6" xfId="54" applyNumberFormat="1" applyFont="1" applyFill="1" applyBorder="1" applyAlignment="1">
      <alignment horizontal="center" vertical="center" wrapText="1"/>
    </xf>
    <xf numFmtId="0" fontId="16" fillId="0" borderId="6" xfId="54" applyFont="1" applyFill="1" applyBorder="1" applyAlignment="1">
      <alignment horizontal="center" vertical="center" wrapText="1"/>
    </xf>
    <xf numFmtId="178" fontId="16" fillId="0" borderId="6" xfId="54" applyNumberFormat="1" applyFont="1" applyFill="1" applyBorder="1" applyAlignment="1">
      <alignment horizontal="center" vertical="center" wrapText="1"/>
    </xf>
    <xf numFmtId="180" fontId="16" fillId="0" borderId="6" xfId="1" applyNumberFormat="1" applyFont="1" applyFill="1" applyBorder="1" applyAlignment="1" applyProtection="1">
      <alignment horizontal="center" vertical="center" wrapText="1"/>
    </xf>
    <xf numFmtId="180" fontId="16" fillId="0" borderId="7" xfId="1" applyNumberFormat="1" applyFont="1" applyFill="1" applyBorder="1" applyAlignment="1" applyProtection="1">
      <alignment horizontal="center" vertical="center" wrapText="1"/>
    </xf>
    <xf numFmtId="49" fontId="17" fillId="0" borderId="0" xfId="54" applyNumberFormat="1" applyFont="1" applyFill="1" applyBorder="1" applyAlignment="1">
      <alignment horizontal="left" vertical="center" wrapText="1"/>
    </xf>
    <xf numFmtId="179" fontId="17" fillId="0" borderId="0" xfId="54" applyNumberFormat="1" applyFont="1" applyFill="1" applyBorder="1" applyAlignment="1">
      <alignment horizontal="center" vertical="center" wrapText="1"/>
    </xf>
    <xf numFmtId="178" fontId="17" fillId="0" borderId="0" xfId="54" applyNumberFormat="1" applyFont="1" applyFill="1" applyBorder="1" applyAlignment="1">
      <alignment horizontal="center" vertical="center" wrapText="1"/>
    </xf>
    <xf numFmtId="180" fontId="18" fillId="0" borderId="0" xfId="1" applyNumberFormat="1" applyFont="1" applyFill="1" applyBorder="1" applyAlignment="1" applyProtection="1">
      <alignment horizontal="right" vertical="center" wrapText="1"/>
    </xf>
    <xf numFmtId="49" fontId="19" fillId="0" borderId="17" xfId="54" applyNumberFormat="1" applyFont="1" applyFill="1" applyBorder="1" applyAlignment="1">
      <alignment horizontal="left" vertical="center" wrapText="1"/>
    </xf>
    <xf numFmtId="49" fontId="19" fillId="0" borderId="18" xfId="54" applyNumberFormat="1" applyFont="1" applyFill="1" applyBorder="1" applyAlignment="1">
      <alignment horizontal="center" vertical="center" wrapText="1"/>
    </xf>
    <xf numFmtId="179" fontId="19" fillId="0" borderId="18" xfId="54" applyNumberFormat="1" applyFont="1" applyFill="1" applyBorder="1" applyAlignment="1">
      <alignment horizontal="center" vertical="center" wrapText="1"/>
    </xf>
    <xf numFmtId="178" fontId="19" fillId="0" borderId="18" xfId="54" applyNumberFormat="1" applyFont="1" applyFill="1" applyBorder="1" applyAlignment="1">
      <alignment horizontal="center" vertical="center" wrapText="1"/>
    </xf>
    <xf numFmtId="180" fontId="19" fillId="0" borderId="19" xfId="1" applyNumberFormat="1" applyFont="1" applyFill="1" applyBorder="1" applyAlignment="1" applyProtection="1">
      <alignment horizontal="center" vertical="center" wrapText="1"/>
    </xf>
    <xf numFmtId="49" fontId="19" fillId="0" borderId="20" xfId="54" applyNumberFormat="1" applyFont="1" applyFill="1" applyBorder="1" applyAlignment="1">
      <alignment horizontal="left" vertical="center" wrapText="1"/>
    </xf>
    <xf numFmtId="49" fontId="19" fillId="0" borderId="21" xfId="54" applyNumberFormat="1" applyFont="1" applyFill="1" applyBorder="1" applyAlignment="1">
      <alignment horizontal="center" vertical="center" wrapText="1"/>
    </xf>
    <xf numFmtId="179" fontId="19" fillId="0" borderId="21" xfId="54" applyNumberFormat="1" applyFont="1" applyFill="1" applyBorder="1" applyAlignment="1">
      <alignment horizontal="center" vertical="center" wrapText="1"/>
    </xf>
    <xf numFmtId="178" fontId="19" fillId="0" borderId="21" xfId="54" applyNumberFormat="1" applyFont="1" applyFill="1" applyBorder="1" applyAlignment="1">
      <alignment horizontal="center" vertical="center" wrapText="1"/>
    </xf>
    <xf numFmtId="180" fontId="19" fillId="0" borderId="22" xfId="1" applyNumberFormat="1" applyFont="1" applyFill="1" applyBorder="1" applyAlignment="1" applyProtection="1">
      <alignment horizontal="center" vertical="center" wrapText="1"/>
    </xf>
    <xf numFmtId="49" fontId="20" fillId="0" borderId="0" xfId="53" applyNumberFormat="1" applyFont="1" applyFill="1" applyBorder="1" applyAlignment="1">
      <alignment horizontal="left" vertical="center" wrapText="1"/>
    </xf>
    <xf numFmtId="49" fontId="20" fillId="0" borderId="6" xfId="53" applyNumberFormat="1" applyFont="1" applyFill="1" applyBorder="1" applyAlignment="1">
      <alignment horizontal="left" vertical="center" wrapText="1"/>
    </xf>
    <xf numFmtId="180" fontId="20" fillId="0" borderId="6" xfId="1" applyNumberFormat="1" applyFont="1" applyFill="1" applyBorder="1" applyAlignment="1" applyProtection="1">
      <alignment horizontal="right" vertical="center"/>
    </xf>
    <xf numFmtId="178" fontId="20" fillId="0" borderId="6" xfId="1" applyNumberFormat="1" applyFont="1" applyFill="1" applyBorder="1" applyAlignment="1" applyProtection="1">
      <alignment horizontal="right" vertical="center" wrapText="1"/>
    </xf>
    <xf numFmtId="180" fontId="20" fillId="0" borderId="0" xfId="1" applyNumberFormat="1" applyFont="1" applyFill="1" applyBorder="1" applyAlignment="1" applyProtection="1">
      <alignment horizontal="right" vertical="center"/>
    </xf>
    <xf numFmtId="49" fontId="12" fillId="0" borderId="0" xfId="53" applyNumberFormat="1" applyFont="1" applyFill="1" applyBorder="1" applyAlignment="1">
      <alignment horizontal="left" vertical="center" wrapText="1"/>
    </xf>
    <xf numFmtId="49" fontId="12" fillId="0" borderId="6" xfId="53" applyNumberFormat="1" applyFont="1" applyFill="1" applyBorder="1" applyAlignment="1">
      <alignment horizontal="left" vertical="center" wrapText="1"/>
    </xf>
    <xf numFmtId="180" fontId="12" fillId="0" borderId="6" xfId="1" applyNumberFormat="1" applyFont="1" applyFill="1" applyBorder="1" applyAlignment="1" applyProtection="1">
      <alignment horizontal="right" vertical="center"/>
    </xf>
    <xf numFmtId="178" fontId="12" fillId="0" borderId="6" xfId="1" applyNumberFormat="1" applyFont="1" applyFill="1" applyBorder="1" applyAlignment="1" applyProtection="1">
      <alignment horizontal="right" vertical="center" wrapText="1"/>
    </xf>
    <xf numFmtId="178" fontId="12" fillId="0" borderId="0" xfId="1" applyNumberFormat="1" applyFont="1" applyFill="1" applyBorder="1" applyAlignment="1" applyProtection="1">
      <alignment horizontal="right" vertical="center"/>
    </xf>
    <xf numFmtId="49" fontId="12" fillId="0" borderId="6" xfId="53" applyNumberFormat="1" applyFont="1" applyFill="1" applyBorder="1" applyAlignment="1">
      <alignment vertical="center" wrapText="1"/>
    </xf>
    <xf numFmtId="0" fontId="12" fillId="0" borderId="6" xfId="1" applyNumberFormat="1" applyFont="1" applyFill="1" applyBorder="1" applyAlignment="1" applyProtection="1">
      <alignment horizontal="right" vertical="center"/>
    </xf>
    <xf numFmtId="49" fontId="12" fillId="0" borderId="8" xfId="53" applyNumberFormat="1" applyFont="1" applyFill="1" applyBorder="1" applyAlignment="1">
      <alignment horizontal="left" vertical="center" wrapText="1"/>
    </xf>
    <xf numFmtId="49" fontId="12" fillId="0" borderId="9" xfId="53" applyNumberFormat="1" applyFont="1" applyFill="1" applyBorder="1" applyAlignment="1">
      <alignment horizontal="left" vertical="center" wrapText="1"/>
    </xf>
    <xf numFmtId="180" fontId="12" fillId="0" borderId="9" xfId="1" applyNumberFormat="1" applyFont="1" applyFill="1" applyBorder="1" applyAlignment="1" applyProtection="1">
      <alignment horizontal="right" vertical="center"/>
    </xf>
    <xf numFmtId="0" fontId="12" fillId="0" borderId="9" xfId="1" applyNumberFormat="1" applyFont="1" applyFill="1" applyBorder="1" applyAlignment="1" applyProtection="1">
      <alignment horizontal="right" vertical="center"/>
    </xf>
    <xf numFmtId="178" fontId="12" fillId="0" borderId="9" xfId="1" applyNumberFormat="1" applyFont="1" applyFill="1" applyBorder="1" applyAlignment="1" applyProtection="1">
      <alignment horizontal="right" vertical="center" wrapText="1"/>
    </xf>
    <xf numFmtId="180" fontId="12" fillId="0" borderId="8" xfId="1" applyNumberFormat="1" applyFont="1" applyFill="1" applyBorder="1" applyAlignment="1" applyProtection="1">
      <alignment horizontal="right" vertical="center"/>
    </xf>
    <xf numFmtId="49" fontId="21" fillId="0" borderId="0" xfId="54" applyNumberFormat="1" applyFont="1" applyFill="1" applyBorder="1" applyAlignment="1">
      <alignment horizontal="left" vertical="center" wrapText="1"/>
    </xf>
    <xf numFmtId="179" fontId="21" fillId="0" borderId="0" xfId="54" applyNumberFormat="1" applyFont="1" applyFill="1" applyBorder="1" applyAlignment="1">
      <alignment horizontal="center" vertical="center" wrapText="1"/>
    </xf>
    <xf numFmtId="178" fontId="21" fillId="0" borderId="0" xfId="54" applyNumberFormat="1" applyFont="1" applyFill="1" applyBorder="1" applyAlignment="1">
      <alignment horizontal="center" vertical="center" wrapText="1"/>
    </xf>
    <xf numFmtId="180" fontId="21" fillId="0" borderId="0" xfId="1" applyNumberFormat="1" applyFont="1" applyFill="1" applyBorder="1" applyAlignment="1" applyProtection="1">
      <alignment horizontal="center" vertical="center" wrapText="1"/>
    </xf>
    <xf numFmtId="49" fontId="21" fillId="0" borderId="0" xfId="54" applyNumberFormat="1" applyFont="1" applyFill="1" applyAlignment="1">
      <alignment horizontal="left" vertical="center" wrapText="1"/>
    </xf>
    <xf numFmtId="49" fontId="21" fillId="0" borderId="0" xfId="54" applyNumberFormat="1" applyFont="1" applyFill="1" applyAlignment="1">
      <alignment horizontal="left" vertical="center" wrapText="1" indent="1"/>
    </xf>
    <xf numFmtId="178" fontId="21" fillId="0" borderId="0" xfId="54" applyNumberFormat="1" applyFont="1" applyFill="1" applyAlignment="1">
      <alignment horizontal="left" vertical="center" wrapText="1" indent="1"/>
    </xf>
    <xf numFmtId="0" fontId="1" fillId="0" borderId="0" xfId="50" applyFont="1"/>
    <xf numFmtId="0" fontId="22" fillId="0" borderId="0" xfId="50" applyFont="1" applyFill="1" applyBorder="1" applyAlignment="1">
      <alignment vertical="center" wrapText="1"/>
    </xf>
    <xf numFmtId="0" fontId="4" fillId="0" borderId="0" xfId="50" applyFont="1" applyFill="1" applyBorder="1" applyAlignment="1">
      <alignment vertical="center" wrapText="1"/>
    </xf>
    <xf numFmtId="0" fontId="23" fillId="0" borderId="11" xfId="50" applyFont="1" applyFill="1" applyBorder="1" applyAlignment="1">
      <alignment horizontal="center" vertical="center" wrapText="1"/>
    </xf>
    <xf numFmtId="0" fontId="23" fillId="0" borderId="3" xfId="5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 wrapText="1"/>
    </xf>
    <xf numFmtId="0" fontId="23" fillId="0" borderId="12" xfId="50" applyFont="1" applyFill="1" applyBorder="1" applyAlignment="1">
      <alignment horizontal="center" vertical="center" wrapText="1"/>
    </xf>
    <xf numFmtId="0" fontId="23" fillId="0" borderId="23" xfId="50" applyFont="1" applyFill="1" applyBorder="1" applyAlignment="1">
      <alignment horizontal="center" vertical="center" wrapText="1"/>
    </xf>
    <xf numFmtId="0" fontId="23" fillId="0" borderId="13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0" fillId="0" borderId="0" xfId="0" applyBorder="1"/>
    <xf numFmtId="0" fontId="23" fillId="0" borderId="22" xfId="50" applyFont="1" applyFill="1" applyBorder="1" applyAlignment="1">
      <alignment horizontal="center" vertical="center" wrapText="1"/>
    </xf>
    <xf numFmtId="0" fontId="8" fillId="0" borderId="16" xfId="5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vertical="center" wrapText="1"/>
    </xf>
    <xf numFmtId="0" fontId="4" fillId="0" borderId="7" xfId="50" applyFont="1" applyFill="1" applyBorder="1" applyAlignment="1">
      <alignment vertical="center" wrapText="1"/>
    </xf>
    <xf numFmtId="0" fontId="4" fillId="0" borderId="24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vertical="center" wrapText="1"/>
    </xf>
    <xf numFmtId="0" fontId="4" fillId="0" borderId="10" xfId="50" applyFont="1" applyFill="1" applyBorder="1" applyAlignment="1">
      <alignment vertical="center" wrapText="1"/>
    </xf>
    <xf numFmtId="0" fontId="12" fillId="0" borderId="0" xfId="50" applyFont="1" applyFill="1" applyAlignment="1">
      <alignment horizontal="left" vertical="center" wrapText="1"/>
    </xf>
    <xf numFmtId="0" fontId="4" fillId="0" borderId="0" xfId="50" applyFont="1" applyFill="1" applyBorder="1" applyAlignment="1"/>
    <xf numFmtId="0" fontId="0" fillId="0" borderId="0" xfId="0" applyAlignment="1">
      <alignment wrapText="1"/>
    </xf>
    <xf numFmtId="0" fontId="5" fillId="0" borderId="0" xfId="50" applyFont="1" applyFill="1" applyBorder="1" applyAlignment="1"/>
    <xf numFmtId="0" fontId="25" fillId="0" borderId="0" xfId="50" applyFont="1" applyFill="1" applyBorder="1" applyAlignment="1">
      <alignment wrapText="1"/>
    </xf>
    <xf numFmtId="0" fontId="25" fillId="0" borderId="0" xfId="50" applyFont="1" applyFill="1" applyBorder="1" applyAlignment="1"/>
    <xf numFmtId="0" fontId="25" fillId="0" borderId="0" xfId="49" applyFont="1" applyFill="1" applyAlignment="1">
      <alignment vertical="center" wrapText="1"/>
    </xf>
    <xf numFmtId="0" fontId="25" fillId="0" borderId="0" xfId="49" applyFont="1" applyFill="1" applyAlignment="1">
      <alignment vertical="center"/>
    </xf>
    <xf numFmtId="179" fontId="3" fillId="0" borderId="0" xfId="50" applyNumberFormat="1" applyFont="1" applyFill="1" applyBorder="1" applyAlignment="1">
      <alignment horizontal="center" vertical="center" wrapText="1"/>
    </xf>
    <xf numFmtId="0" fontId="26" fillId="0" borderId="0" xfId="50" applyFont="1" applyFill="1" applyBorder="1" applyAlignment="1">
      <alignment vertical="center" wrapText="1"/>
    </xf>
    <xf numFmtId="0" fontId="27" fillId="0" borderId="0" xfId="50" applyFont="1" applyFill="1" applyBorder="1" applyAlignment="1">
      <alignment vertical="center"/>
    </xf>
    <xf numFmtId="179" fontId="27" fillId="0" borderId="0" xfId="50" applyNumberFormat="1" applyFont="1" applyFill="1" applyBorder="1" applyAlignment="1">
      <alignment vertical="center"/>
    </xf>
    <xf numFmtId="0" fontId="9" fillId="0" borderId="0" xfId="50" applyFont="1" applyFill="1" applyBorder="1" applyAlignment="1">
      <alignment horizontal="right"/>
    </xf>
    <xf numFmtId="0" fontId="5" fillId="0" borderId="25" xfId="50" applyFont="1" applyFill="1" applyBorder="1" applyAlignment="1">
      <alignment horizontal="center" vertical="center" wrapText="1"/>
    </xf>
    <xf numFmtId="0" fontId="5" fillId="0" borderId="17" xfId="50" applyFont="1" applyFill="1" applyBorder="1" applyAlignment="1">
      <alignment horizontal="center" vertical="center" wrapText="1"/>
    </xf>
    <xf numFmtId="179" fontId="5" fillId="0" borderId="19" xfId="50" applyNumberFormat="1" applyFont="1" applyFill="1" applyBorder="1" applyAlignment="1">
      <alignment horizontal="center" vertical="center" wrapText="1"/>
    </xf>
    <xf numFmtId="179" fontId="5" fillId="0" borderId="17" xfId="50" applyNumberFormat="1" applyFont="1" applyFill="1" applyBorder="1" applyAlignment="1">
      <alignment horizontal="center" vertical="center" wrapText="1"/>
    </xf>
    <xf numFmtId="0" fontId="5" fillId="0" borderId="26" xfId="5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0" fontId="5" fillId="0" borderId="23" xfId="50" applyFont="1" applyFill="1" applyBorder="1" applyAlignment="1">
      <alignment horizontal="center" vertical="center" wrapText="1"/>
    </xf>
    <xf numFmtId="179" fontId="5" fillId="0" borderId="23" xfId="50" applyNumberFormat="1" applyFont="1" applyFill="1" applyBorder="1" applyAlignment="1">
      <alignment horizontal="center" vertical="center" wrapText="1"/>
    </xf>
    <xf numFmtId="179" fontId="5" fillId="0" borderId="27" xfId="50" applyNumberFormat="1" applyFont="1" applyFill="1" applyBorder="1" applyAlignment="1">
      <alignment horizontal="center" vertical="center" wrapText="1"/>
    </xf>
    <xf numFmtId="0" fontId="4" fillId="0" borderId="20" xfId="50" applyFont="1" applyFill="1" applyBorder="1" applyAlignment="1">
      <alignment horizontal="center" vertical="center" wrapText="1"/>
    </xf>
    <xf numFmtId="0" fontId="4" fillId="0" borderId="23" xfId="50" applyFont="1" applyFill="1" applyBorder="1" applyAlignment="1">
      <alignment horizontal="center" vertical="center" wrapText="1"/>
    </xf>
    <xf numFmtId="179" fontId="4" fillId="0" borderId="23" xfId="50" applyNumberFormat="1" applyFont="1" applyFill="1" applyBorder="1" applyAlignment="1">
      <alignment horizontal="center" vertical="center" wrapText="1"/>
    </xf>
    <xf numFmtId="179" fontId="4" fillId="0" borderId="13" xfId="50" applyNumberFormat="1" applyFont="1" applyFill="1" applyBorder="1" applyAlignment="1">
      <alignment horizontal="center" vertical="center" wrapText="1"/>
    </xf>
    <xf numFmtId="180" fontId="4" fillId="0" borderId="0" xfId="52" applyNumberFormat="1" applyFont="1" applyFill="1" applyBorder="1" applyAlignment="1">
      <alignment horizontal="left" vertical="center" wrapText="1" indent="2"/>
    </xf>
    <xf numFmtId="177" fontId="4" fillId="0" borderId="7" xfId="1" applyNumberFormat="1" applyFont="1" applyFill="1" applyBorder="1" applyAlignment="1">
      <alignment vertical="center"/>
    </xf>
    <xf numFmtId="177" fontId="28" fillId="0" borderId="7" xfId="50" applyNumberFormat="1" applyFont="1" applyFill="1" applyBorder="1" applyAlignment="1">
      <alignment vertical="center" wrapText="1"/>
    </xf>
    <xf numFmtId="177" fontId="4" fillId="0" borderId="7" xfId="50" applyNumberFormat="1" applyFont="1" applyFill="1" applyBorder="1" applyAlignment="1">
      <alignment vertical="center" wrapText="1"/>
    </xf>
    <xf numFmtId="0" fontId="25" fillId="0" borderId="8" xfId="50" applyFont="1" applyFill="1" applyBorder="1" applyAlignment="1">
      <alignment wrapText="1"/>
    </xf>
    <xf numFmtId="0" fontId="25" fillId="0" borderId="10" xfId="50" applyFont="1" applyFill="1" applyBorder="1" applyAlignment="1"/>
    <xf numFmtId="0" fontId="29" fillId="0" borderId="0" xfId="50" applyFont="1" applyFill="1" applyAlignment="1">
      <alignment horizontal="left" vertical="center" wrapText="1"/>
    </xf>
    <xf numFmtId="0" fontId="25" fillId="2" borderId="0" xfId="50" applyFont="1" applyFill="1" applyBorder="1" applyAlignment="1"/>
    <xf numFmtId="0" fontId="27" fillId="0" borderId="0" xfId="50" applyFont="1" applyFill="1" applyBorder="1" applyAlignment="1"/>
    <xf numFmtId="179" fontId="27" fillId="0" borderId="0" xfId="50" applyNumberFormat="1" applyFont="1" applyFill="1" applyBorder="1" applyAlignment="1"/>
    <xf numFmtId="0" fontId="3" fillId="0" borderId="0" xfId="51" applyFont="1" applyFill="1" applyBorder="1" applyAlignment="1">
      <alignment horizontal="center" vertical="center"/>
    </xf>
    <xf numFmtId="179" fontId="3" fillId="0" borderId="0" xfId="51" applyNumberFormat="1" applyFont="1" applyFill="1" applyBorder="1" applyAlignment="1">
      <alignment horizontal="center" vertical="center"/>
    </xf>
    <xf numFmtId="0" fontId="27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horizontal="center" vertical="center" wrapText="1"/>
    </xf>
    <xf numFmtId="179" fontId="30" fillId="0" borderId="0" xfId="51" applyNumberFormat="1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179" fontId="5" fillId="0" borderId="2" xfId="50" applyNumberFormat="1" applyFont="1" applyFill="1" applyBorder="1" applyAlignment="1">
      <alignment horizontal="center" vertical="center" wrapText="1"/>
    </xf>
    <xf numFmtId="179" fontId="5" fillId="0" borderId="2" xfId="50" applyNumberFormat="1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3" xfId="50" applyFont="1" applyFill="1" applyBorder="1" applyAlignment="1">
      <alignment horizontal="center" vertical="center"/>
    </xf>
    <xf numFmtId="177" fontId="8" fillId="0" borderId="4" xfId="50" applyNumberFormat="1" applyFont="1" applyFill="1" applyBorder="1" applyAlignment="1">
      <alignment horizontal="right" vertical="center"/>
    </xf>
    <xf numFmtId="177" fontId="8" fillId="0" borderId="28" xfId="50" applyNumberFormat="1" applyFont="1" applyFill="1" applyBorder="1" applyAlignment="1">
      <alignment horizontal="right" vertical="center"/>
    </xf>
    <xf numFmtId="177" fontId="8" fillId="0" borderId="5" xfId="50" applyNumberFormat="1" applyFont="1" applyFill="1" applyBorder="1" applyAlignment="1">
      <alignment horizontal="right" vertical="center"/>
    </xf>
    <xf numFmtId="0" fontId="8" fillId="0" borderId="28" xfId="50" applyFont="1" applyFill="1" applyBorder="1" applyAlignment="1">
      <alignment horizontal="center" vertical="center" wrapText="1"/>
    </xf>
    <xf numFmtId="0" fontId="4" fillId="0" borderId="23" xfId="50" applyFont="1" applyFill="1" applyBorder="1" applyAlignment="1">
      <alignment horizontal="left" vertical="center" indent="1"/>
    </xf>
    <xf numFmtId="177" fontId="4" fillId="0" borderId="6" xfId="50" applyNumberFormat="1" applyFont="1" applyFill="1" applyBorder="1" applyAlignment="1">
      <alignment horizontal="right" vertical="center"/>
    </xf>
    <xf numFmtId="177" fontId="4" fillId="0" borderId="0" xfId="50" applyNumberFormat="1" applyFont="1" applyFill="1" applyBorder="1" applyAlignment="1">
      <alignment horizontal="right" vertical="center"/>
    </xf>
    <xf numFmtId="177" fontId="4" fillId="0" borderId="7" xfId="50" applyNumberFormat="1" applyFont="1" applyFill="1" applyBorder="1" applyAlignment="1">
      <alignment horizontal="right" vertical="center"/>
    </xf>
    <xf numFmtId="0" fontId="8" fillId="0" borderId="20" xfId="50" applyFont="1" applyFill="1" applyBorder="1" applyAlignment="1">
      <alignment horizontal="center" vertical="center"/>
    </xf>
    <xf numFmtId="177" fontId="4" fillId="0" borderId="21" xfId="50" applyNumberFormat="1" applyFont="1" applyFill="1" applyBorder="1" applyAlignment="1">
      <alignment horizontal="right" vertical="center"/>
    </xf>
    <xf numFmtId="177" fontId="4" fillId="0" borderId="20" xfId="50" applyNumberFormat="1" applyFont="1" applyFill="1" applyBorder="1" applyAlignment="1">
      <alignment horizontal="right" vertical="center"/>
    </xf>
    <xf numFmtId="177" fontId="8" fillId="0" borderId="6" xfId="50" applyNumberFormat="1" applyFont="1" applyFill="1" applyBorder="1" applyAlignment="1">
      <alignment horizontal="right" vertical="center"/>
    </xf>
    <xf numFmtId="177" fontId="8" fillId="0" borderId="0" xfId="50" applyNumberFormat="1" applyFont="1" applyFill="1" applyBorder="1" applyAlignment="1">
      <alignment horizontal="right" vertical="center"/>
    </xf>
    <xf numFmtId="0" fontId="8" fillId="0" borderId="0" xfId="50" applyFont="1" applyFill="1" applyBorder="1" applyAlignment="1">
      <alignment horizontal="center" vertical="center" wrapText="1"/>
    </xf>
    <xf numFmtId="177" fontId="4" fillId="0" borderId="6" xfId="50" applyNumberFormat="1" applyFont="1" applyFill="1" applyBorder="1" applyAlignment="1">
      <alignment vertical="center"/>
    </xf>
    <xf numFmtId="177" fontId="4" fillId="0" borderId="0" xfId="50" applyNumberFormat="1" applyFont="1" applyFill="1" applyBorder="1" applyAlignment="1">
      <alignment vertical="center"/>
    </xf>
    <xf numFmtId="0" fontId="8" fillId="0" borderId="8" xfId="50" applyFont="1" applyFill="1" applyBorder="1" applyAlignment="1">
      <alignment horizontal="center" vertical="center"/>
    </xf>
    <xf numFmtId="0" fontId="4" fillId="0" borderId="29" xfId="50" applyFont="1" applyFill="1" applyBorder="1" applyAlignment="1">
      <alignment horizontal="left" vertical="center" indent="1"/>
    </xf>
    <xf numFmtId="177" fontId="4" fillId="0" borderId="8" xfId="50" applyNumberFormat="1" applyFont="1" applyFill="1" applyBorder="1" applyAlignment="1">
      <alignment vertical="center"/>
    </xf>
    <xf numFmtId="177" fontId="4" fillId="0" borderId="10" xfId="50" applyNumberFormat="1" applyFont="1" applyFill="1" applyBorder="1" applyAlignment="1">
      <alignment vertical="center"/>
    </xf>
    <xf numFmtId="177" fontId="4" fillId="0" borderId="9" xfId="50" applyNumberFormat="1" applyFont="1" applyFill="1" applyBorder="1" applyAlignment="1">
      <alignment vertical="center"/>
    </xf>
    <xf numFmtId="0" fontId="5" fillId="0" borderId="3" xfId="5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left" vertical="center" wrapText="1"/>
    </xf>
    <xf numFmtId="0" fontId="4" fillId="0" borderId="0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left" vertical="center" wrapText="1" indent="2"/>
    </xf>
    <xf numFmtId="0" fontId="4" fillId="0" borderId="0" xfId="50" applyFont="1" applyFill="1" applyBorder="1" applyAlignment="1">
      <alignment horizontal="left" vertical="center" wrapText="1" indent="4"/>
    </xf>
    <xf numFmtId="4" fontId="4" fillId="0" borderId="0" xfId="50" applyNumberFormat="1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left" vertical="center" wrapText="1" indent="2"/>
    </xf>
    <xf numFmtId="4" fontId="4" fillId="0" borderId="8" xfId="50" applyNumberFormat="1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vertical="center" wrapText="1"/>
    </xf>
    <xf numFmtId="0" fontId="4" fillId="0" borderId="8" xfId="50" applyFont="1" applyFill="1" applyBorder="1" applyAlignment="1">
      <alignment vertical="center" wrapText="1"/>
    </xf>
    <xf numFmtId="177" fontId="4" fillId="0" borderId="10" xfId="50" applyNumberFormat="1" applyFont="1" applyFill="1" applyBorder="1" applyAlignment="1">
      <alignment vertical="center" wrapText="1"/>
    </xf>
    <xf numFmtId="0" fontId="4" fillId="0" borderId="0" xfId="50" applyFont="1" applyFill="1" applyBorder="1" applyAlignment="1">
      <alignment horizontal="left" vertical="center" wrapText="1"/>
    </xf>
    <xf numFmtId="0" fontId="1" fillId="2" borderId="0" xfId="50" applyFont="1" applyFill="1" applyBorder="1" applyAlignment="1"/>
    <xf numFmtId="0" fontId="10" fillId="0" borderId="0" xfId="0" applyFont="1" applyFill="1" applyBorder="1" applyAlignment="1"/>
    <xf numFmtId="0" fontId="31" fillId="0" borderId="0" xfId="0" applyFont="1" applyFill="1" applyBorder="1" applyAlignment="1">
      <alignment horizontal="distributed"/>
    </xf>
    <xf numFmtId="0" fontId="32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5 4 2" xfId="49"/>
    <cellStyle name="常规 3" xfId="50"/>
    <cellStyle name="常规 2 150 2" xfId="51"/>
    <cellStyle name="千位分隔 13 2" xfId="52"/>
    <cellStyle name="千位分隔 13" xfId="53"/>
    <cellStyle name="常规 136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6.236.254\Users\Administrator\Desktop\a20d9012\Users\hp\Documents\WXWorkLocal\1688849875650357_1970325008038486\Cache\File\2021-10\4160c47e\Users\a\Desktop\018fa2fa\&#39134;&#31179;&#25509;&#25910;&#25991;&#20214;\&#20195;&#20029;&#23068;(FC4DD44C8309)\&#35828;&#26126;\&#38468;&#34920;2&#65306;2015&#24180;&#39033;&#30446;&#24211;&#20998;&#31867;&#27719;&#24635;%20-%20&#27719;&#24635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10" sqref="A10:B12"/>
    </sheetView>
  </sheetViews>
  <sheetFormatPr defaultColWidth="10.2857142857143" defaultRowHeight="14.25" outlineLevelCol="1"/>
  <cols>
    <col min="1" max="1" width="20.1428571428571" style="191" customWidth="1"/>
    <col min="2" max="2" width="76.8571428571429" style="191" customWidth="1"/>
    <col min="3" max="16384" width="10.2857142857143" style="191"/>
  </cols>
  <sheetData>
    <row r="1" s="191" customFormat="1" ht="18.75" spans="1:2">
      <c r="A1" s="192"/>
      <c r="B1" s="193"/>
    </row>
    <row r="2" s="191" customFormat="1" ht="18.75" spans="1:2">
      <c r="A2" s="194" t="s">
        <v>0</v>
      </c>
      <c r="B2" s="193"/>
    </row>
    <row r="3" s="191" customFormat="1" ht="18.75" spans="1:2">
      <c r="A3" s="195" t="s">
        <v>1</v>
      </c>
      <c r="B3" s="193"/>
    </row>
    <row r="4" s="191" customFormat="1" spans="1:2">
      <c r="A4" s="193"/>
      <c r="B4" s="193"/>
    </row>
    <row r="5" s="191" customFormat="1" spans="1:2">
      <c r="A5" s="193"/>
      <c r="B5" s="193"/>
    </row>
    <row r="6" s="191" customFormat="1" spans="1:2">
      <c r="A6" s="193"/>
      <c r="B6" s="193"/>
    </row>
    <row r="7" s="191" customFormat="1" ht="27" customHeight="1" spans="1:2">
      <c r="A7" s="193"/>
      <c r="B7" s="193"/>
    </row>
    <row r="8" s="191" customFormat="1" spans="1:2">
      <c r="A8" s="193"/>
      <c r="B8" s="193"/>
    </row>
    <row r="9" s="191" customFormat="1" spans="1:2">
      <c r="A9" s="193"/>
      <c r="B9" s="193"/>
    </row>
    <row r="10" s="191" customFormat="1" spans="1:2">
      <c r="A10" s="196" t="s">
        <v>2</v>
      </c>
      <c r="B10" s="196"/>
    </row>
    <row r="11" s="191" customFormat="1" spans="1:2">
      <c r="A11" s="196"/>
      <c r="B11" s="196"/>
    </row>
    <row r="12" s="191" customFormat="1" ht="48" customHeight="1" spans="1:2">
      <c r="A12" s="196"/>
      <c r="B12" s="196"/>
    </row>
    <row r="14" s="191" customFormat="1" ht="185" customHeight="1"/>
    <row r="20" s="191" customFormat="1" ht="20.25" spans="1:2">
      <c r="A20" s="197" t="s">
        <v>3</v>
      </c>
      <c r="B20" s="197"/>
    </row>
    <row r="21" s="191" customFormat="1" ht="20.25" spans="1:2">
      <c r="A21" s="198"/>
      <c r="B21" s="198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11"/>
  <sheetViews>
    <sheetView view="pageBreakPreview" zoomScaleNormal="100" workbookViewId="0">
      <selection activeCell="G6" sqref="G6"/>
    </sheetView>
  </sheetViews>
  <sheetFormatPr defaultColWidth="9" defaultRowHeight="12.75" outlineLevelCol="2"/>
  <cols>
    <col min="1" max="1" width="50.2857142857143" style="1" customWidth="1"/>
    <col min="2" max="2" width="6.57142857142857" style="1" hidden="1" customWidth="1"/>
    <col min="3" max="3" width="31.2857142857143" style="1" customWidth="1"/>
    <col min="4" max="16384" width="9" style="1"/>
  </cols>
  <sheetData>
    <row r="1" ht="15.6" customHeight="1" spans="1:3">
      <c r="A1" s="2" t="s">
        <v>203</v>
      </c>
      <c r="B1" s="2"/>
      <c r="C1" s="2"/>
    </row>
    <row r="2" ht="47" customHeight="1" spans="1:3">
      <c r="A2" s="3" t="s">
        <v>204</v>
      </c>
      <c r="B2" s="3"/>
      <c r="C2" s="3"/>
    </row>
    <row r="3" ht="28" customHeight="1" spans="1:3">
      <c r="A3" s="4" t="s">
        <v>6</v>
      </c>
      <c r="B3" s="4"/>
      <c r="C3" s="4"/>
    </row>
    <row r="4" ht="32.45" customHeight="1" spans="1:3">
      <c r="A4" s="5" t="s">
        <v>7</v>
      </c>
      <c r="B4" s="6" t="s">
        <v>205</v>
      </c>
      <c r="C4" s="7" t="s">
        <v>26</v>
      </c>
    </row>
    <row r="5" ht="33" customHeight="1" spans="1:3">
      <c r="A5" s="8" t="s">
        <v>206</v>
      </c>
      <c r="B5" s="9" t="s">
        <v>81</v>
      </c>
      <c r="C5" s="10">
        <v>771441</v>
      </c>
    </row>
    <row r="6" ht="33" customHeight="1" spans="1:3">
      <c r="A6" s="11" t="s">
        <v>207</v>
      </c>
      <c r="B6" s="12" t="s">
        <v>30</v>
      </c>
      <c r="C6" s="13">
        <v>152871</v>
      </c>
    </row>
    <row r="7" ht="33" customHeight="1" spans="1:3">
      <c r="A7" s="11" t="s">
        <v>208</v>
      </c>
      <c r="B7" s="12" t="s">
        <v>32</v>
      </c>
      <c r="C7" s="13">
        <v>618570</v>
      </c>
    </row>
    <row r="8" ht="33" customHeight="1" spans="1:3">
      <c r="A8" s="8" t="s">
        <v>209</v>
      </c>
      <c r="B8" s="12" t="s">
        <v>82</v>
      </c>
      <c r="C8" s="13">
        <v>68500</v>
      </c>
    </row>
    <row r="9" ht="33" customHeight="1" spans="1:3">
      <c r="A9" s="11" t="s">
        <v>207</v>
      </c>
      <c r="B9" s="12" t="s">
        <v>35</v>
      </c>
      <c r="C9" s="13">
        <v>10000</v>
      </c>
    </row>
    <row r="10" ht="33" customHeight="1" spans="1:3">
      <c r="A10" s="14" t="s">
        <v>210</v>
      </c>
      <c r="B10" s="15" t="s">
        <v>83</v>
      </c>
      <c r="C10" s="16">
        <v>58500</v>
      </c>
    </row>
    <row r="11" spans="1:3">
      <c r="A11" s="4"/>
      <c r="B11" s="4"/>
      <c r="C11" s="4"/>
    </row>
  </sheetData>
  <mergeCells count="3">
    <mergeCell ref="A2:C2"/>
    <mergeCell ref="A3:C3"/>
    <mergeCell ref="A11:C1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colBreaks count="1" manualBreakCount="1">
    <brk id="3" max="1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3" sqref="P33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view="pageBreakPreview" zoomScaleNormal="100" workbookViewId="0">
      <selection activeCell="E32" sqref="E32"/>
    </sheetView>
  </sheetViews>
  <sheetFormatPr defaultColWidth="9.14285714285714" defaultRowHeight="13.5" outlineLevelCol="4"/>
  <cols>
    <col min="1" max="1" width="49.4285714285714" style="120" customWidth="1"/>
    <col min="2" max="2" width="23.5714285714286" style="120" customWidth="1"/>
    <col min="3" max="16384" width="9.14285714285714" style="1"/>
  </cols>
  <sheetData>
    <row r="1" s="1" customFormat="1" ht="14.25" spans="1:5">
      <c r="A1" s="116" t="s">
        <v>4</v>
      </c>
      <c r="B1" s="116"/>
      <c r="C1" s="116"/>
      <c r="D1" s="117"/>
    </row>
    <row r="2" ht="21" spans="1:5">
      <c r="A2" s="3" t="s">
        <v>5</v>
      </c>
      <c r="B2" s="3"/>
    </row>
    <row r="3" spans="1:5">
      <c r="A3" s="4" t="s">
        <v>6</v>
      </c>
      <c r="B3" s="4"/>
    </row>
    <row r="4" s="113" customFormat="1" ht="28.15" customHeight="1" spans="1:5">
      <c r="A4" s="5" t="s">
        <v>7</v>
      </c>
      <c r="B4" s="178" t="s">
        <v>8</v>
      </c>
    </row>
    <row r="5" ht="28.15" customHeight="1" spans="1:5">
      <c r="A5" s="186" t="s">
        <v>9</v>
      </c>
      <c r="B5" s="138">
        <v>126828</v>
      </c>
    </row>
    <row r="6" ht="28.15" customHeight="1" spans="1:5">
      <c r="A6" s="94" t="s">
        <v>10</v>
      </c>
      <c r="B6" s="138">
        <v>152871</v>
      </c>
    </row>
    <row r="7" ht="28.15" customHeight="1" spans="1:5">
      <c r="A7" s="94" t="s">
        <v>11</v>
      </c>
      <c r="B7" s="139">
        <v>26000</v>
      </c>
    </row>
    <row r="8" ht="28.15" customHeight="1" spans="1:5">
      <c r="A8" s="94" t="s">
        <v>12</v>
      </c>
      <c r="B8" s="139"/>
    </row>
    <row r="9" ht="28.15" customHeight="1" spans="1:5">
      <c r="A9" s="94" t="s">
        <v>13</v>
      </c>
      <c r="B9" s="139">
        <v>26000</v>
      </c>
    </row>
    <row r="10" ht="28.15" customHeight="1" spans="1:5">
      <c r="A10" s="94" t="s">
        <v>14</v>
      </c>
      <c r="B10" s="139">
        <v>0</v>
      </c>
    </row>
    <row r="11" ht="28.15" customHeight="1" spans="1:5">
      <c r="A11" s="187" t="s">
        <v>15</v>
      </c>
      <c r="B11" s="188">
        <v>152828</v>
      </c>
    </row>
    <row r="16" spans="1:5">
      <c r="E16" s="190"/>
    </row>
  </sheetData>
  <mergeCells count="2">
    <mergeCell ref="A2:B2"/>
    <mergeCell ref="A3:B3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view="pageBreakPreview" zoomScaleNormal="100" workbookViewId="0">
      <selection activeCell="B6" sqref="B6"/>
    </sheetView>
  </sheetViews>
  <sheetFormatPr defaultColWidth="9.14285714285714" defaultRowHeight="13.5" outlineLevelCol="4"/>
  <cols>
    <col min="1" max="1" width="60.4285714285714" style="120" customWidth="1"/>
    <col min="2" max="2" width="23.5714285714286" style="120" customWidth="1"/>
    <col min="3" max="16384" width="9.14285714285714" style="1"/>
  </cols>
  <sheetData>
    <row r="1" s="1" customFormat="1" ht="14.25" spans="1:5">
      <c r="A1" s="116" t="s">
        <v>16</v>
      </c>
      <c r="B1" s="116"/>
      <c r="C1" s="116"/>
      <c r="D1" s="116"/>
    </row>
    <row r="2" ht="21" spans="1:5">
      <c r="A2" s="3" t="s">
        <v>17</v>
      </c>
      <c r="B2" s="3"/>
    </row>
    <row r="3" spans="1:5">
      <c r="A3" s="4" t="s">
        <v>6</v>
      </c>
      <c r="B3" s="4"/>
    </row>
    <row r="4" s="113" customFormat="1" ht="28.15" customHeight="1" spans="1:5">
      <c r="A4" s="5" t="s">
        <v>7</v>
      </c>
      <c r="B4" s="178" t="s">
        <v>8</v>
      </c>
    </row>
    <row r="5" ht="34.15" customHeight="1" spans="1:5">
      <c r="A5" s="186" t="s">
        <v>18</v>
      </c>
      <c r="B5" s="139">
        <v>502370</v>
      </c>
    </row>
    <row r="6" ht="34.15" customHeight="1" spans="1:5">
      <c r="A6" s="94" t="s">
        <v>19</v>
      </c>
      <c r="B6" s="139">
        <v>618570</v>
      </c>
    </row>
    <row r="7" ht="34.15" customHeight="1" spans="1:5">
      <c r="A7" s="94" t="s">
        <v>20</v>
      </c>
      <c r="B7" s="139">
        <v>116200</v>
      </c>
    </row>
    <row r="8" ht="34.15" customHeight="1" spans="1:5">
      <c r="A8" s="94" t="s">
        <v>21</v>
      </c>
      <c r="B8" s="139">
        <v>0</v>
      </c>
    </row>
    <row r="9" ht="34.15" customHeight="1" spans="1:5">
      <c r="A9" s="187" t="s">
        <v>22</v>
      </c>
      <c r="B9" s="188">
        <v>618570</v>
      </c>
    </row>
    <row r="10" ht="12.75" spans="1:5">
      <c r="A10" s="189"/>
      <c r="B10" s="189"/>
    </row>
    <row r="14" spans="1:5">
      <c r="E14" s="190"/>
    </row>
  </sheetData>
  <mergeCells count="3">
    <mergeCell ref="A2:B2"/>
    <mergeCell ref="A3:B3"/>
    <mergeCell ref="A10:B10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E23" sqref="E23"/>
    </sheetView>
  </sheetViews>
  <sheetFormatPr defaultColWidth="9.14285714285714" defaultRowHeight="13.5" outlineLevelCol="2"/>
  <cols>
    <col min="1" max="1" width="47" style="120" customWidth="1"/>
    <col min="2" max="2" width="5.71428571428571" style="120" hidden="1" customWidth="1"/>
    <col min="3" max="3" width="38.1428571428571" style="120" customWidth="1"/>
    <col min="4" max="7" width="9.14285714285714" style="1"/>
    <col min="8" max="8" width="15.1428571428571" style="1" customWidth="1"/>
    <col min="9" max="16384" width="9.14285714285714" style="1"/>
  </cols>
  <sheetData>
    <row r="1" ht="14.25" spans="1:3">
      <c r="A1" s="116" t="s">
        <v>23</v>
      </c>
      <c r="B1" s="116"/>
      <c r="C1" s="116"/>
    </row>
    <row r="2" ht="21" spans="1:3">
      <c r="A2" s="3" t="s">
        <v>24</v>
      </c>
      <c r="B2" s="3"/>
      <c r="C2" s="3"/>
    </row>
    <row r="3" ht="21" customHeight="1" spans="1:3">
      <c r="A3" s="4" t="s">
        <v>6</v>
      </c>
      <c r="B3" s="4"/>
      <c r="C3" s="4"/>
    </row>
    <row r="4" s="113" customFormat="1" ht="28.15" customHeight="1" spans="1:3">
      <c r="A4" s="5" t="s">
        <v>7</v>
      </c>
      <c r="B4" s="5" t="s">
        <v>25</v>
      </c>
      <c r="C4" s="178" t="s">
        <v>26</v>
      </c>
    </row>
    <row r="5" ht="28.15" customHeight="1" spans="1:3">
      <c r="A5" s="179" t="s">
        <v>27</v>
      </c>
      <c r="B5" s="180" t="s">
        <v>28</v>
      </c>
      <c r="C5" s="13">
        <v>142200</v>
      </c>
    </row>
    <row r="6" ht="28.15" customHeight="1" spans="1:3">
      <c r="A6" s="181" t="s">
        <v>29</v>
      </c>
      <c r="B6" s="180" t="s">
        <v>30</v>
      </c>
      <c r="C6" s="13">
        <v>26000</v>
      </c>
    </row>
    <row r="7" ht="28.15" customHeight="1" spans="1:3">
      <c r="A7" s="182" t="s">
        <v>31</v>
      </c>
      <c r="B7" s="180" t="s">
        <v>32</v>
      </c>
      <c r="C7" s="13">
        <v>5000</v>
      </c>
    </row>
    <row r="8" ht="28.15" customHeight="1" spans="1:3">
      <c r="A8" s="181" t="s">
        <v>33</v>
      </c>
      <c r="B8" s="180" t="s">
        <v>34</v>
      </c>
      <c r="C8" s="13">
        <v>116200</v>
      </c>
    </row>
    <row r="9" ht="28.15" customHeight="1" spans="1:3">
      <c r="A9" s="182" t="s">
        <v>31</v>
      </c>
      <c r="B9" s="180" t="s">
        <v>35</v>
      </c>
      <c r="C9" s="13">
        <v>3000</v>
      </c>
    </row>
    <row r="10" ht="28.15" customHeight="1" spans="1:3">
      <c r="A10" s="179" t="s">
        <v>36</v>
      </c>
      <c r="B10" s="180" t="s">
        <v>37</v>
      </c>
      <c r="C10" s="13">
        <v>0</v>
      </c>
    </row>
    <row r="11" ht="28.15" customHeight="1" spans="1:3">
      <c r="A11" s="181" t="s">
        <v>29</v>
      </c>
      <c r="B11" s="180" t="s">
        <v>38</v>
      </c>
      <c r="C11" s="13">
        <v>0</v>
      </c>
    </row>
    <row r="12" ht="28.15" customHeight="1" spans="1:3">
      <c r="A12" s="181" t="s">
        <v>33</v>
      </c>
      <c r="B12" s="180" t="s">
        <v>39</v>
      </c>
      <c r="C12" s="13">
        <v>0</v>
      </c>
    </row>
    <row r="13" ht="28.15" customHeight="1" spans="1:3">
      <c r="A13" s="179" t="s">
        <v>40</v>
      </c>
      <c r="B13" s="180" t="s">
        <v>41</v>
      </c>
      <c r="C13" s="13">
        <v>19417</v>
      </c>
    </row>
    <row r="14" ht="28.15" customHeight="1" spans="1:3">
      <c r="A14" s="181" t="s">
        <v>29</v>
      </c>
      <c r="B14" s="180" t="s">
        <v>42</v>
      </c>
      <c r="C14" s="13">
        <v>3653</v>
      </c>
    </row>
    <row r="15" ht="28.15" customHeight="1" spans="1:3">
      <c r="A15" s="181" t="s">
        <v>33</v>
      </c>
      <c r="B15" s="180" t="s">
        <v>43</v>
      </c>
      <c r="C15" s="13">
        <v>15764</v>
      </c>
    </row>
    <row r="16" ht="28.15" customHeight="1" spans="1:3">
      <c r="A16" s="179" t="s">
        <v>44</v>
      </c>
      <c r="B16" s="183" t="s">
        <v>45</v>
      </c>
      <c r="C16" s="13">
        <v>0</v>
      </c>
    </row>
    <row r="17" ht="28.15" customHeight="1" spans="1:3">
      <c r="A17" s="181" t="s">
        <v>29</v>
      </c>
      <c r="B17" s="183" t="s">
        <v>46</v>
      </c>
      <c r="C17" s="13">
        <v>0</v>
      </c>
    </row>
    <row r="18" ht="28.15" customHeight="1" spans="1:3">
      <c r="A18" s="182" t="s">
        <v>47</v>
      </c>
      <c r="B18" s="183" t="s">
        <v>48</v>
      </c>
      <c r="C18" s="13">
        <v>0</v>
      </c>
    </row>
    <row r="19" ht="28.15" customHeight="1" spans="1:3">
      <c r="A19" s="181" t="s">
        <v>33</v>
      </c>
      <c r="B19" s="183" t="s">
        <v>49</v>
      </c>
      <c r="C19" s="13">
        <v>0</v>
      </c>
    </row>
    <row r="20" ht="28.15" customHeight="1" spans="1:3">
      <c r="A20" s="182" t="s">
        <v>50</v>
      </c>
      <c r="B20" s="183" t="s">
        <v>51</v>
      </c>
      <c r="C20" s="13">
        <v>0</v>
      </c>
    </row>
    <row r="21" ht="28.15" customHeight="1" spans="1:3">
      <c r="A21" s="179" t="s">
        <v>52</v>
      </c>
      <c r="B21" s="183" t="s">
        <v>53</v>
      </c>
      <c r="C21" s="13">
        <f>C22+C23</f>
        <v>22637</v>
      </c>
    </row>
    <row r="22" ht="28.15" customHeight="1" spans="1:3">
      <c r="A22" s="181" t="s">
        <v>29</v>
      </c>
      <c r="B22" s="183" t="s">
        <v>54</v>
      </c>
      <c r="C22" s="13">
        <v>4192</v>
      </c>
    </row>
    <row r="23" ht="28.15" customHeight="1" spans="1:3">
      <c r="A23" s="184" t="s">
        <v>33</v>
      </c>
      <c r="B23" s="185" t="s">
        <v>55</v>
      </c>
      <c r="C23" s="16">
        <v>18445</v>
      </c>
    </row>
    <row r="24" ht="28.15" customHeight="1"/>
  </sheetData>
  <mergeCells count="2">
    <mergeCell ref="A2:C2"/>
    <mergeCell ref="A3:C3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G9" sqref="G9"/>
    </sheetView>
  </sheetViews>
  <sheetFormatPr defaultColWidth="9.14285714285714" defaultRowHeight="13.5" outlineLevelCol="7"/>
  <cols>
    <col min="1" max="1" width="9.71428571428571" style="144" customWidth="1"/>
    <col min="2" max="2" width="12.8571428571429" style="144" customWidth="1"/>
    <col min="3" max="3" width="13.8571428571429" style="144" customWidth="1"/>
    <col min="4" max="7" width="13.8571428571429" style="145" customWidth="1"/>
    <col min="8" max="8" width="9.71428571428571" style="144" customWidth="1"/>
    <col min="9" max="16384" width="9.14285714285714" style="1"/>
  </cols>
  <sheetData>
    <row r="1" ht="14.25" spans="1:8">
      <c r="A1" s="116" t="s">
        <v>56</v>
      </c>
      <c r="B1" s="116"/>
      <c r="C1" s="116"/>
      <c r="D1" s="116"/>
      <c r="E1" s="117"/>
      <c r="F1" s="117"/>
      <c r="G1" s="1"/>
      <c r="H1" s="1"/>
    </row>
    <row r="2" ht="21" spans="1:8">
      <c r="A2" s="146" t="s">
        <v>57</v>
      </c>
      <c r="B2" s="146"/>
      <c r="C2" s="146"/>
      <c r="D2" s="147"/>
      <c r="E2" s="147"/>
      <c r="F2" s="147"/>
      <c r="G2" s="147"/>
      <c r="H2" s="146"/>
    </row>
    <row r="3" ht="21" spans="1:8">
      <c r="A3" s="148"/>
      <c r="B3" s="149"/>
      <c r="C3" s="149"/>
      <c r="D3" s="150"/>
      <c r="E3" s="150"/>
      <c r="F3" s="150"/>
      <c r="G3" s="122" t="s">
        <v>6</v>
      </c>
      <c r="H3" s="122"/>
    </row>
    <row r="4" s="113" customFormat="1" ht="28.15" customHeight="1" spans="1:8">
      <c r="A4" s="151" t="s">
        <v>58</v>
      </c>
      <c r="B4" s="152" t="s">
        <v>59</v>
      </c>
      <c r="C4" s="153" t="s">
        <v>60</v>
      </c>
      <c r="D4" s="154" t="s">
        <v>61</v>
      </c>
      <c r="E4" s="154" t="s">
        <v>62</v>
      </c>
      <c r="F4" s="154" t="s">
        <v>63</v>
      </c>
      <c r="G4" s="153" t="s">
        <v>64</v>
      </c>
      <c r="H4" s="5" t="s">
        <v>65</v>
      </c>
    </row>
    <row r="5" ht="28.15" customHeight="1" spans="1:8">
      <c r="A5" s="155" t="s">
        <v>66</v>
      </c>
      <c r="B5" s="156" t="s">
        <v>67</v>
      </c>
      <c r="C5" s="157">
        <v>152779</v>
      </c>
      <c r="D5" s="157"/>
      <c r="E5" s="158">
        <v>23400</v>
      </c>
      <c r="F5" s="159">
        <v>5230</v>
      </c>
      <c r="G5" s="157">
        <f>C5-E5-F5</f>
        <v>124149</v>
      </c>
      <c r="H5" s="160" t="s">
        <v>68</v>
      </c>
    </row>
    <row r="6" ht="28.15" customHeight="1" spans="1:8">
      <c r="A6" s="155"/>
      <c r="B6" s="161" t="s">
        <v>69</v>
      </c>
      <c r="C6" s="162">
        <v>112979</v>
      </c>
      <c r="D6" s="162"/>
      <c r="E6" s="163">
        <v>23400</v>
      </c>
      <c r="F6" s="164">
        <v>5230</v>
      </c>
      <c r="G6" s="162">
        <f>C6-E6-F6</f>
        <v>84349</v>
      </c>
      <c r="H6" s="155"/>
    </row>
    <row r="7" ht="28.15" customHeight="1" spans="1:8">
      <c r="A7" s="155"/>
      <c r="B7" s="161" t="s">
        <v>70</v>
      </c>
      <c r="C7" s="162"/>
      <c r="D7" s="163"/>
      <c r="E7" s="164"/>
      <c r="F7" s="164"/>
      <c r="G7" s="162"/>
      <c r="H7" s="155"/>
    </row>
    <row r="8" ht="28.15" customHeight="1" spans="1:8">
      <c r="A8" s="165"/>
      <c r="B8" s="161" t="s">
        <v>71</v>
      </c>
      <c r="C8" s="166">
        <v>39800</v>
      </c>
      <c r="D8" s="167"/>
      <c r="E8" s="166"/>
      <c r="F8" s="167"/>
      <c r="G8" s="166"/>
      <c r="H8" s="165"/>
    </row>
    <row r="9" ht="28.15" customHeight="1" spans="1:8">
      <c r="A9" s="155" t="s">
        <v>72</v>
      </c>
      <c r="B9" s="156" t="s">
        <v>67</v>
      </c>
      <c r="C9" s="168">
        <v>618570</v>
      </c>
      <c r="D9" s="169"/>
      <c r="E9" s="168"/>
      <c r="F9" s="169"/>
      <c r="G9" s="168">
        <v>618570</v>
      </c>
      <c r="H9" s="170" t="s">
        <v>73</v>
      </c>
    </row>
    <row r="10" ht="28.15" customHeight="1" spans="1:8">
      <c r="A10" s="155"/>
      <c r="B10" s="161" t="s">
        <v>69</v>
      </c>
      <c r="C10" s="162">
        <v>615570</v>
      </c>
      <c r="D10" s="163"/>
      <c r="E10" s="162"/>
      <c r="F10" s="163"/>
      <c r="G10" s="162">
        <v>615570</v>
      </c>
      <c r="H10" s="155"/>
    </row>
    <row r="11" ht="28.15" customHeight="1" spans="1:8">
      <c r="A11" s="155"/>
      <c r="B11" s="161" t="s">
        <v>70</v>
      </c>
      <c r="C11" s="171"/>
      <c r="D11" s="172"/>
      <c r="E11" s="171"/>
      <c r="F11" s="172"/>
      <c r="G11" s="171"/>
      <c r="H11" s="155"/>
    </row>
    <row r="12" ht="28.15" customHeight="1" spans="1:8">
      <c r="A12" s="173"/>
      <c r="B12" s="174" t="s">
        <v>71</v>
      </c>
      <c r="C12" s="175">
        <v>3000</v>
      </c>
      <c r="D12" s="176"/>
      <c r="E12" s="177"/>
      <c r="F12" s="175"/>
      <c r="G12" s="177">
        <v>3000</v>
      </c>
      <c r="H12" s="173"/>
    </row>
  </sheetData>
  <mergeCells count="6">
    <mergeCell ref="A2:H2"/>
    <mergeCell ref="G3:H3"/>
    <mergeCell ref="A5:A8"/>
    <mergeCell ref="A9:A12"/>
    <mergeCell ref="H5:H8"/>
    <mergeCell ref="H9:H12"/>
  </mergeCells>
  <printOptions horizontalCentered="1"/>
  <pageMargins left="0.554861111111111" right="0.554861111111111" top="0.979861111111111" bottom="0.979861111111111" header="0.507638888888889" footer="0.507638888888889"/>
  <pageSetup paperSize="9" scale="91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G10"/>
  <sheetViews>
    <sheetView view="pageBreakPreview" zoomScaleNormal="100" workbookViewId="0">
      <selection activeCell="A4" sqref="A4:G9"/>
    </sheetView>
  </sheetViews>
  <sheetFormatPr defaultColWidth="9.14285714285714" defaultRowHeight="14.25" outlineLevelCol="6"/>
  <cols>
    <col min="1" max="1" width="16.1428571428571" style="114" customWidth="1"/>
    <col min="2" max="7" width="13.7142857142857" style="115" customWidth="1"/>
    <col min="8" max="16384" width="9.14285714285714" style="1"/>
  </cols>
  <sheetData>
    <row r="1" ht="31" customHeight="1" spans="1:7">
      <c r="A1" s="116" t="s">
        <v>74</v>
      </c>
      <c r="B1" s="116"/>
      <c r="C1" s="116"/>
      <c r="D1" s="116"/>
      <c r="E1" s="117"/>
      <c r="F1" s="117"/>
      <c r="G1" s="1"/>
    </row>
    <row r="2" ht="30" customHeight="1" spans="1:7">
      <c r="A2" s="3" t="s">
        <v>75</v>
      </c>
      <c r="B2" s="3"/>
      <c r="C2" s="3"/>
      <c r="D2" s="3"/>
      <c r="E2" s="118"/>
      <c r="F2" s="118"/>
      <c r="G2" s="118"/>
    </row>
    <row r="3" ht="23" customHeight="1" spans="1:7">
      <c r="A3" s="119"/>
      <c r="B3" s="119"/>
      <c r="C3" s="120"/>
      <c r="D3" s="120"/>
      <c r="E3" s="121"/>
      <c r="F3" s="121"/>
      <c r="G3" s="122" t="s">
        <v>6</v>
      </c>
    </row>
    <row r="4" s="113" customFormat="1" ht="22.9" customHeight="1" spans="1:7">
      <c r="A4" s="123" t="s">
        <v>59</v>
      </c>
      <c r="B4" s="124" t="s">
        <v>76</v>
      </c>
      <c r="C4" s="124"/>
      <c r="D4" s="124"/>
      <c r="E4" s="125" t="s">
        <v>77</v>
      </c>
      <c r="F4" s="126"/>
      <c r="G4" s="126"/>
    </row>
    <row r="5" s="113" customFormat="1" ht="22.9" customHeight="1" spans="1:7">
      <c r="A5" s="127"/>
      <c r="B5" s="128" t="s">
        <v>78</v>
      </c>
      <c r="C5" s="129" t="s">
        <v>79</v>
      </c>
      <c r="D5" s="129" t="s">
        <v>80</v>
      </c>
      <c r="E5" s="130" t="s">
        <v>78</v>
      </c>
      <c r="F5" s="130" t="s">
        <v>79</v>
      </c>
      <c r="G5" s="131" t="s">
        <v>80</v>
      </c>
    </row>
    <row r="6" ht="28.9" customHeight="1" spans="1:7">
      <c r="A6" s="132" t="s">
        <v>25</v>
      </c>
      <c r="B6" s="133" t="s">
        <v>81</v>
      </c>
      <c r="C6" s="133" t="s">
        <v>30</v>
      </c>
      <c r="D6" s="133" t="s">
        <v>32</v>
      </c>
      <c r="E6" s="134" t="s">
        <v>82</v>
      </c>
      <c r="F6" s="134" t="s">
        <v>35</v>
      </c>
      <c r="G6" s="135" t="s">
        <v>83</v>
      </c>
    </row>
    <row r="7" ht="28.9" customHeight="1" spans="1:7">
      <c r="A7" s="136" t="s">
        <v>84</v>
      </c>
      <c r="B7" s="137">
        <v>771441</v>
      </c>
      <c r="C7" s="138">
        <v>152871</v>
      </c>
      <c r="D7" s="139">
        <v>618570</v>
      </c>
      <c r="E7" s="137">
        <v>771398</v>
      </c>
      <c r="F7" s="139">
        <v>152828</v>
      </c>
      <c r="G7" s="139">
        <v>618570</v>
      </c>
    </row>
    <row r="8" ht="28.9" customHeight="1" spans="1:7">
      <c r="A8" s="140"/>
      <c r="B8" s="141"/>
      <c r="C8" s="141"/>
      <c r="D8" s="141"/>
      <c r="E8" s="141"/>
      <c r="F8" s="141"/>
      <c r="G8" s="141"/>
    </row>
    <row r="9" ht="41" customHeight="1" spans="1:7">
      <c r="A9" s="142" t="s">
        <v>85</v>
      </c>
      <c r="B9" s="142"/>
      <c r="C9" s="142"/>
      <c r="D9" s="142"/>
      <c r="E9" s="142"/>
      <c r="F9" s="142"/>
      <c r="G9" s="142"/>
    </row>
    <row r="10" spans="1:7">
      <c r="G10" s="143"/>
    </row>
  </sheetData>
  <mergeCells count="5">
    <mergeCell ref="A2:G2"/>
    <mergeCell ref="B4:D4"/>
    <mergeCell ref="E4:G4"/>
    <mergeCell ref="A9:G9"/>
    <mergeCell ref="A4:A5"/>
  </mergeCells>
  <printOptions horizontalCentered="1"/>
  <pageMargins left="0.751388888888889" right="0.751388888888889" top="0.979861111111111" bottom="0.979861111111111" header="0.507638888888889" footer="0.507638888888889"/>
  <pageSetup paperSize="9" scale="8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workbookViewId="0">
      <selection activeCell="L28" sqref="L28"/>
    </sheetView>
  </sheetViews>
  <sheetFormatPr defaultColWidth="9.14285714285714" defaultRowHeight="12.75" outlineLevelCol="5"/>
  <cols>
    <col min="1" max="1" width="22.1428571428571" customWidth="1"/>
    <col min="2" max="2" width="17.5238095238095" customWidth="1"/>
    <col min="3" max="3" width="16.7428571428571" customWidth="1"/>
    <col min="4" max="4" width="17.5238095238095" customWidth="1"/>
    <col min="5" max="5" width="15.7142857142857" customWidth="1"/>
    <col min="6" max="16384" width="9"/>
  </cols>
  <sheetData>
    <row r="1" customFormat="1" ht="25.15" customHeight="1" spans="1:6">
      <c r="A1" s="2" t="s">
        <v>86</v>
      </c>
      <c r="B1" s="93"/>
      <c r="C1" s="93"/>
      <c r="D1" s="93"/>
      <c r="E1" s="93"/>
    </row>
    <row r="2" customFormat="1" ht="44.45" customHeight="1" spans="1:6">
      <c r="A2" s="3" t="s">
        <v>87</v>
      </c>
      <c r="B2" s="3"/>
      <c r="C2" s="3"/>
      <c r="D2" s="3"/>
      <c r="E2" s="3"/>
    </row>
    <row r="3" customFormat="1" ht="19.9" customHeight="1" spans="1:6">
      <c r="A3" s="94"/>
      <c r="B3" s="94"/>
      <c r="C3" s="94"/>
      <c r="D3" s="94"/>
      <c r="E3" s="4" t="s">
        <v>6</v>
      </c>
    </row>
    <row r="4" customFormat="1" ht="33" customHeight="1" spans="1:6">
      <c r="A4" s="95" t="s">
        <v>88</v>
      </c>
      <c r="B4" s="96" t="s">
        <v>89</v>
      </c>
      <c r="C4" s="97"/>
      <c r="D4" s="97"/>
      <c r="E4" s="97"/>
    </row>
    <row r="5" customFormat="1" ht="33" customHeight="1" spans="1:6">
      <c r="A5" s="98"/>
      <c r="B5" s="99"/>
      <c r="C5" s="100" t="s">
        <v>90</v>
      </c>
      <c r="D5" s="98"/>
      <c r="E5" s="101" t="s">
        <v>91</v>
      </c>
      <c r="F5" s="102"/>
    </row>
    <row r="6" customFormat="1" ht="33" customHeight="1" spans="1:6">
      <c r="A6" s="98"/>
      <c r="B6" s="99"/>
      <c r="C6" s="99"/>
      <c r="D6" s="99" t="s">
        <v>92</v>
      </c>
      <c r="E6" s="103"/>
      <c r="F6" s="102"/>
    </row>
    <row r="7" customFormat="1" ht="36" customHeight="1" spans="1:6">
      <c r="A7" s="104" t="s">
        <v>84</v>
      </c>
      <c r="B7" s="105">
        <v>142200</v>
      </c>
      <c r="C7" s="105">
        <v>26000</v>
      </c>
      <c r="D7" s="105"/>
      <c r="E7" s="106">
        <v>116200</v>
      </c>
      <c r="F7" s="102"/>
    </row>
    <row r="8" customFormat="1" ht="36" customHeight="1" spans="1:6">
      <c r="A8" s="107"/>
      <c r="B8" s="108"/>
      <c r="C8" s="108"/>
      <c r="D8" s="108"/>
      <c r="E8" s="109"/>
      <c r="F8" s="102"/>
    </row>
    <row r="9" s="92" customFormat="1" ht="40" customHeight="1" spans="1:6">
      <c r="A9" s="110" t="s">
        <v>93</v>
      </c>
      <c r="B9" s="110"/>
      <c r="C9" s="110"/>
      <c r="D9" s="110"/>
      <c r="E9" s="110"/>
    </row>
    <row r="10" s="1" customFormat="1" spans="1:6">
      <c r="A10" s="111"/>
    </row>
    <row r="12" spans="1:6">
      <c r="A12" s="112"/>
    </row>
  </sheetData>
  <mergeCells count="7">
    <mergeCell ref="A2:E2"/>
    <mergeCell ref="C4:E4"/>
    <mergeCell ref="A9:E9"/>
    <mergeCell ref="A4:A6"/>
    <mergeCell ref="B4:B6"/>
    <mergeCell ref="C5:C6"/>
    <mergeCell ref="E5:E6"/>
  </mergeCells>
  <pageMargins left="0.700694444444445" right="0.550694444444444" top="0.708333333333333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G64"/>
  <sheetViews>
    <sheetView tabSelected="1" view="pageBreakPreview" zoomScaleNormal="70" workbookViewId="0">
      <selection activeCell="K4" sqref="K4"/>
    </sheetView>
  </sheetViews>
  <sheetFormatPr defaultColWidth="9.14285714285714" defaultRowHeight="12.75" outlineLevelCol="6"/>
  <cols>
    <col min="1" max="1" width="38.2857142857143" style="39" customWidth="1"/>
    <col min="2" max="2" width="27.7142857142857" style="38" customWidth="1"/>
    <col min="3" max="3" width="12.9333333333333" style="38" customWidth="1"/>
    <col min="4" max="4" width="8.32380952380952" style="38" customWidth="1"/>
    <col min="5" max="5" width="14.4380952380952" style="40" customWidth="1"/>
    <col min="6" max="6" width="15.8" style="38" customWidth="1"/>
    <col min="7" max="7" width="13.7142857142857" style="38" customWidth="1"/>
    <col min="8" max="16367" width="10.2857142857143" style="38"/>
    <col min="16368" max="16384" width="9.14285714285714" style="38"/>
  </cols>
  <sheetData>
    <row r="1" s="32" customFormat="1" ht="24" customHeight="1" spans="1:7">
      <c r="A1" s="41" t="s">
        <v>94</v>
      </c>
      <c r="B1" s="42"/>
      <c r="C1" s="43"/>
      <c r="D1" s="43"/>
      <c r="E1" s="44"/>
      <c r="F1" s="45"/>
      <c r="G1" s="46"/>
    </row>
    <row r="2" s="33" customFormat="1" ht="34.95" customHeight="1" spans="1:7">
      <c r="A2" s="47" t="s">
        <v>95</v>
      </c>
      <c r="B2" s="48"/>
      <c r="C2" s="49"/>
      <c r="D2" s="49"/>
      <c r="E2" s="50"/>
      <c r="F2" s="51"/>
      <c r="G2" s="52"/>
    </row>
    <row r="3" s="34" customFormat="1" ht="27" customHeight="1" spans="1:7">
      <c r="A3" s="53"/>
      <c r="B3" s="53"/>
      <c r="C3" s="54"/>
      <c r="D3" s="54"/>
      <c r="E3" s="55"/>
      <c r="F3" s="56" t="s">
        <v>6</v>
      </c>
      <c r="G3" s="56"/>
    </row>
    <row r="4" s="34" customFormat="1" ht="25.05" customHeight="1" spans="1:7">
      <c r="A4" s="57" t="s">
        <v>96</v>
      </c>
      <c r="B4" s="58" t="s">
        <v>97</v>
      </c>
      <c r="C4" s="59" t="s">
        <v>98</v>
      </c>
      <c r="D4" s="59" t="s">
        <v>99</v>
      </c>
      <c r="E4" s="60" t="s">
        <v>100</v>
      </c>
      <c r="F4" s="61" t="s">
        <v>101</v>
      </c>
      <c r="G4" s="61" t="s">
        <v>102</v>
      </c>
    </row>
    <row r="5" s="35" customFormat="1" ht="31.95" customHeight="1" spans="1:7">
      <c r="A5" s="62"/>
      <c r="B5" s="63"/>
      <c r="C5" s="64"/>
      <c r="D5" s="64"/>
      <c r="E5" s="65"/>
      <c r="F5" s="66"/>
      <c r="G5" s="66"/>
    </row>
    <row r="6" s="36" customFormat="1" ht="30" customHeight="1" spans="1:7">
      <c r="A6" s="67" t="s">
        <v>67</v>
      </c>
      <c r="B6" s="68"/>
      <c r="C6" s="69">
        <f>SUM(C7:C61)</f>
        <v>113200</v>
      </c>
      <c r="D6" s="69"/>
      <c r="E6" s="70"/>
      <c r="F6" s="69">
        <f>SUM(F7:F61)</f>
        <v>113200</v>
      </c>
      <c r="G6" s="71">
        <v>2409.538</v>
      </c>
    </row>
    <row r="7" s="37" customFormat="1" ht="30" customHeight="1" spans="1:7">
      <c r="A7" s="72" t="s">
        <v>103</v>
      </c>
      <c r="B7" s="73" t="s">
        <v>104</v>
      </c>
      <c r="C7" s="74">
        <v>3000</v>
      </c>
      <c r="D7" s="74" t="s">
        <v>105</v>
      </c>
      <c r="E7" s="75" t="s">
        <v>106</v>
      </c>
      <c r="F7" s="74">
        <v>3000</v>
      </c>
      <c r="G7" s="76">
        <v>58.5</v>
      </c>
    </row>
    <row r="8" s="37" customFormat="1" ht="30" customHeight="1" spans="1:7">
      <c r="A8" s="72" t="s">
        <v>107</v>
      </c>
      <c r="B8" s="73" t="s">
        <v>108</v>
      </c>
      <c r="C8" s="74">
        <v>6000</v>
      </c>
      <c r="D8" s="74" t="s">
        <v>105</v>
      </c>
      <c r="E8" s="75" t="s">
        <v>106</v>
      </c>
      <c r="F8" s="74">
        <v>6000</v>
      </c>
      <c r="G8" s="76">
        <v>117</v>
      </c>
    </row>
    <row r="9" s="37" customFormat="1" ht="30" customHeight="1" spans="1:7">
      <c r="A9" s="72" t="s">
        <v>109</v>
      </c>
      <c r="B9" s="73" t="s">
        <v>110</v>
      </c>
      <c r="C9" s="74">
        <v>1700</v>
      </c>
      <c r="D9" s="74" t="s">
        <v>111</v>
      </c>
      <c r="E9" s="75" t="s">
        <v>112</v>
      </c>
      <c r="F9" s="74">
        <v>1700</v>
      </c>
      <c r="G9" s="76">
        <v>27.88</v>
      </c>
    </row>
    <row r="10" s="37" customFormat="1" ht="30" customHeight="1" spans="1:7">
      <c r="A10" s="72" t="s">
        <v>113</v>
      </c>
      <c r="B10" s="73" t="s">
        <v>114</v>
      </c>
      <c r="C10" s="74">
        <v>622</v>
      </c>
      <c r="D10" s="74" t="s">
        <v>115</v>
      </c>
      <c r="E10" s="75" t="s">
        <v>116</v>
      </c>
      <c r="F10" s="74">
        <v>622</v>
      </c>
      <c r="G10" s="76">
        <v>12.8132</v>
      </c>
    </row>
    <row r="11" s="37" customFormat="1" ht="30" customHeight="1" spans="1:7">
      <c r="A11" s="72" t="s">
        <v>117</v>
      </c>
      <c r="B11" s="73" t="s">
        <v>114</v>
      </c>
      <c r="C11" s="74">
        <v>1000</v>
      </c>
      <c r="D11" s="74" t="s">
        <v>115</v>
      </c>
      <c r="E11" s="75" t="s">
        <v>116</v>
      </c>
      <c r="F11" s="74">
        <v>1000</v>
      </c>
      <c r="G11" s="76">
        <v>20.6</v>
      </c>
    </row>
    <row r="12" s="37" customFormat="1" ht="30" customHeight="1" spans="1:7">
      <c r="A12" s="72" t="s">
        <v>118</v>
      </c>
      <c r="B12" s="73" t="s">
        <v>119</v>
      </c>
      <c r="C12" s="74">
        <v>1000</v>
      </c>
      <c r="D12" s="74" t="s">
        <v>115</v>
      </c>
      <c r="E12" s="75" t="s">
        <v>116</v>
      </c>
      <c r="F12" s="74">
        <v>1000</v>
      </c>
      <c r="G12" s="76">
        <v>20.6</v>
      </c>
    </row>
    <row r="13" s="37" customFormat="1" ht="30" customHeight="1" spans="1:7">
      <c r="A13" s="72" t="s">
        <v>120</v>
      </c>
      <c r="B13" s="73" t="s">
        <v>104</v>
      </c>
      <c r="C13" s="74">
        <v>1500</v>
      </c>
      <c r="D13" s="74" t="s">
        <v>115</v>
      </c>
      <c r="E13" s="75" t="s">
        <v>116</v>
      </c>
      <c r="F13" s="74">
        <v>1500</v>
      </c>
      <c r="G13" s="76">
        <v>30.9</v>
      </c>
    </row>
    <row r="14" s="37" customFormat="1" ht="30" customHeight="1" spans="1:7">
      <c r="A14" s="72" t="s">
        <v>121</v>
      </c>
      <c r="B14" s="73" t="s">
        <v>122</v>
      </c>
      <c r="C14" s="74">
        <v>500</v>
      </c>
      <c r="D14" s="74" t="s">
        <v>115</v>
      </c>
      <c r="E14" s="75" t="s">
        <v>116</v>
      </c>
      <c r="F14" s="74">
        <v>500</v>
      </c>
      <c r="G14" s="76">
        <v>10.3</v>
      </c>
    </row>
    <row r="15" s="37" customFormat="1" ht="30" customHeight="1" spans="1:7">
      <c r="A15" s="72" t="s">
        <v>123</v>
      </c>
      <c r="B15" s="73" t="s">
        <v>114</v>
      </c>
      <c r="C15" s="74">
        <v>2000</v>
      </c>
      <c r="D15" s="74" t="s">
        <v>115</v>
      </c>
      <c r="E15" s="75" t="s">
        <v>116</v>
      </c>
      <c r="F15" s="74">
        <v>2000</v>
      </c>
      <c r="G15" s="76">
        <v>41.2</v>
      </c>
    </row>
    <row r="16" s="37" customFormat="1" ht="30" customHeight="1" spans="1:7">
      <c r="A16" s="72" t="s">
        <v>124</v>
      </c>
      <c r="B16" s="73" t="s">
        <v>114</v>
      </c>
      <c r="C16" s="74">
        <v>4378</v>
      </c>
      <c r="D16" s="74" t="s">
        <v>115</v>
      </c>
      <c r="E16" s="75" t="s">
        <v>116</v>
      </c>
      <c r="F16" s="74">
        <v>4378</v>
      </c>
      <c r="G16" s="76">
        <v>90.1868</v>
      </c>
    </row>
    <row r="17" s="37" customFormat="1" ht="30" customHeight="1" spans="1:7">
      <c r="A17" s="72" t="s">
        <v>125</v>
      </c>
      <c r="B17" s="73" t="s">
        <v>119</v>
      </c>
      <c r="C17" s="74">
        <v>1000</v>
      </c>
      <c r="D17" s="74" t="s">
        <v>115</v>
      </c>
      <c r="E17" s="75" t="s">
        <v>116</v>
      </c>
      <c r="F17" s="74">
        <v>1000</v>
      </c>
      <c r="G17" s="76">
        <v>20.6</v>
      </c>
    </row>
    <row r="18" s="37" customFormat="1" ht="30" customHeight="1" spans="1:7">
      <c r="A18" s="72" t="s">
        <v>126</v>
      </c>
      <c r="B18" s="73" t="s">
        <v>127</v>
      </c>
      <c r="C18" s="74">
        <v>200</v>
      </c>
      <c r="D18" s="74" t="s">
        <v>115</v>
      </c>
      <c r="E18" s="75" t="s">
        <v>116</v>
      </c>
      <c r="F18" s="74">
        <v>200</v>
      </c>
      <c r="G18" s="76">
        <v>4.12</v>
      </c>
    </row>
    <row r="19" s="37" customFormat="1" ht="30" customHeight="1" spans="1:7">
      <c r="A19" s="72" t="s">
        <v>128</v>
      </c>
      <c r="B19" s="73" t="s">
        <v>114</v>
      </c>
      <c r="C19" s="74">
        <v>1000</v>
      </c>
      <c r="D19" s="74" t="s">
        <v>115</v>
      </c>
      <c r="E19" s="75" t="s">
        <v>116</v>
      </c>
      <c r="F19" s="74">
        <v>1000</v>
      </c>
      <c r="G19" s="76">
        <v>20.6</v>
      </c>
    </row>
    <row r="20" s="37" customFormat="1" ht="30" customHeight="1" spans="1:7">
      <c r="A20" s="72" t="s">
        <v>129</v>
      </c>
      <c r="B20" s="73" t="s">
        <v>108</v>
      </c>
      <c r="C20" s="74">
        <v>2000</v>
      </c>
      <c r="D20" s="74" t="s">
        <v>115</v>
      </c>
      <c r="E20" s="75" t="s">
        <v>116</v>
      </c>
      <c r="F20" s="74">
        <v>2000</v>
      </c>
      <c r="G20" s="76">
        <v>41.2</v>
      </c>
    </row>
    <row r="21" s="37" customFormat="1" ht="30" customHeight="1" spans="1:7">
      <c r="A21" s="72" t="s">
        <v>130</v>
      </c>
      <c r="B21" s="73" t="s">
        <v>108</v>
      </c>
      <c r="C21" s="74">
        <v>1500</v>
      </c>
      <c r="D21" s="74" t="s">
        <v>115</v>
      </c>
      <c r="E21" s="75" t="s">
        <v>116</v>
      </c>
      <c r="F21" s="74">
        <v>1500</v>
      </c>
      <c r="G21" s="76">
        <v>30.9</v>
      </c>
    </row>
    <row r="22" s="37" customFormat="1" ht="30" customHeight="1" spans="1:7">
      <c r="A22" s="72" t="s">
        <v>107</v>
      </c>
      <c r="B22" s="73" t="s">
        <v>108</v>
      </c>
      <c r="C22" s="74">
        <v>2000</v>
      </c>
      <c r="D22" s="74" t="s">
        <v>115</v>
      </c>
      <c r="E22" s="75" t="s">
        <v>116</v>
      </c>
      <c r="F22" s="74">
        <v>2000</v>
      </c>
      <c r="G22" s="76">
        <v>41.2</v>
      </c>
    </row>
    <row r="23" s="37" customFormat="1" ht="30" customHeight="1" spans="1:7">
      <c r="A23" s="72" t="s">
        <v>131</v>
      </c>
      <c r="B23" s="73" t="s">
        <v>132</v>
      </c>
      <c r="C23" s="74">
        <v>7000</v>
      </c>
      <c r="D23" s="74" t="s">
        <v>115</v>
      </c>
      <c r="E23" s="75" t="s">
        <v>116</v>
      </c>
      <c r="F23" s="74">
        <v>7000</v>
      </c>
      <c r="G23" s="76">
        <v>144.2</v>
      </c>
    </row>
    <row r="24" s="37" customFormat="1" ht="30" customHeight="1" spans="1:7">
      <c r="A24" s="72" t="s">
        <v>133</v>
      </c>
      <c r="B24" s="73" t="s">
        <v>134</v>
      </c>
      <c r="C24" s="74">
        <v>13766</v>
      </c>
      <c r="D24" s="74" t="s">
        <v>135</v>
      </c>
      <c r="E24" s="75" t="s">
        <v>136</v>
      </c>
      <c r="F24" s="74">
        <v>13766</v>
      </c>
      <c r="G24" s="76">
        <v>319.3712</v>
      </c>
    </row>
    <row r="25" s="37" customFormat="1" ht="30" customHeight="1" spans="1:7">
      <c r="A25" s="72" t="s">
        <v>137</v>
      </c>
      <c r="B25" s="73" t="s">
        <v>134</v>
      </c>
      <c r="C25" s="74">
        <v>1234</v>
      </c>
      <c r="D25" s="74" t="s">
        <v>135</v>
      </c>
      <c r="E25" s="75" t="s">
        <v>136</v>
      </c>
      <c r="F25" s="74">
        <v>1234</v>
      </c>
      <c r="G25" s="76">
        <v>28.6288</v>
      </c>
    </row>
    <row r="26" s="37" customFormat="1" ht="30" customHeight="1" spans="1:7">
      <c r="A26" s="72" t="s">
        <v>138</v>
      </c>
      <c r="B26" s="73" t="s">
        <v>114</v>
      </c>
      <c r="C26" s="74">
        <v>200</v>
      </c>
      <c r="D26" s="74" t="s">
        <v>115</v>
      </c>
      <c r="E26" s="75" t="s">
        <v>139</v>
      </c>
      <c r="F26" s="74">
        <v>200</v>
      </c>
      <c r="G26" s="76">
        <v>4.14</v>
      </c>
    </row>
    <row r="27" s="37" customFormat="1" ht="30" customHeight="1" spans="1:7">
      <c r="A27" s="72" t="s">
        <v>103</v>
      </c>
      <c r="B27" s="73" t="s">
        <v>104</v>
      </c>
      <c r="C27" s="74">
        <v>1000</v>
      </c>
      <c r="D27" s="74" t="s">
        <v>115</v>
      </c>
      <c r="E27" s="75" t="s">
        <v>139</v>
      </c>
      <c r="F27" s="74">
        <v>1000</v>
      </c>
      <c r="G27" s="76">
        <v>20.7</v>
      </c>
    </row>
    <row r="28" s="37" customFormat="1" ht="30" customHeight="1" spans="1:7">
      <c r="A28" s="72" t="s">
        <v>113</v>
      </c>
      <c r="B28" s="73" t="s">
        <v>114</v>
      </c>
      <c r="C28" s="74">
        <v>680</v>
      </c>
      <c r="D28" s="74" t="s">
        <v>105</v>
      </c>
      <c r="E28" s="75" t="s">
        <v>140</v>
      </c>
      <c r="F28" s="74">
        <v>680</v>
      </c>
      <c r="G28" s="76">
        <v>13.532</v>
      </c>
    </row>
    <row r="29" s="37" customFormat="1" ht="30" customHeight="1" spans="1:7">
      <c r="A29" s="72" t="s">
        <v>141</v>
      </c>
      <c r="B29" s="73" t="s">
        <v>108</v>
      </c>
      <c r="C29" s="74">
        <v>6320</v>
      </c>
      <c r="D29" s="74" t="s">
        <v>105</v>
      </c>
      <c r="E29" s="75" t="s">
        <v>140</v>
      </c>
      <c r="F29" s="74">
        <v>6320</v>
      </c>
      <c r="G29" s="76">
        <v>125.768</v>
      </c>
    </row>
    <row r="30" s="37" customFormat="1" ht="30" customHeight="1" spans="1:7">
      <c r="A30" s="72" t="s">
        <v>142</v>
      </c>
      <c r="B30" s="73" t="s">
        <v>119</v>
      </c>
      <c r="C30" s="74">
        <v>1000</v>
      </c>
      <c r="D30" s="74" t="s">
        <v>105</v>
      </c>
      <c r="E30" s="75" t="s">
        <v>140</v>
      </c>
      <c r="F30" s="74">
        <v>1000</v>
      </c>
      <c r="G30" s="76">
        <v>19.9</v>
      </c>
    </row>
    <row r="31" s="37" customFormat="1" ht="30" customHeight="1" spans="1:7">
      <c r="A31" s="72" t="s">
        <v>143</v>
      </c>
      <c r="B31" s="73" t="s">
        <v>114</v>
      </c>
      <c r="C31" s="74">
        <v>2000</v>
      </c>
      <c r="D31" s="74" t="s">
        <v>105</v>
      </c>
      <c r="E31" s="75" t="s">
        <v>140</v>
      </c>
      <c r="F31" s="74">
        <v>2000</v>
      </c>
      <c r="G31" s="76">
        <v>39.8</v>
      </c>
    </row>
    <row r="32" s="37" customFormat="1" ht="30" customHeight="1" spans="1:7">
      <c r="A32" s="72" t="s">
        <v>144</v>
      </c>
      <c r="B32" s="73" t="s">
        <v>119</v>
      </c>
      <c r="C32" s="74">
        <v>500</v>
      </c>
      <c r="D32" s="74" t="s">
        <v>105</v>
      </c>
      <c r="E32" s="75" t="s">
        <v>140</v>
      </c>
      <c r="F32" s="74">
        <v>500</v>
      </c>
      <c r="G32" s="76">
        <v>9.95</v>
      </c>
    </row>
    <row r="33" s="37" customFormat="1" ht="30" customHeight="1" spans="1:7">
      <c r="A33" s="72" t="s">
        <v>118</v>
      </c>
      <c r="B33" s="73" t="s">
        <v>119</v>
      </c>
      <c r="C33" s="74">
        <v>3000</v>
      </c>
      <c r="D33" s="74" t="s">
        <v>105</v>
      </c>
      <c r="E33" s="75" t="s">
        <v>140</v>
      </c>
      <c r="F33" s="74">
        <v>3000</v>
      </c>
      <c r="G33" s="76">
        <v>59.7</v>
      </c>
    </row>
    <row r="34" s="37" customFormat="1" ht="30" customHeight="1" spans="1:7">
      <c r="A34" s="72" t="s">
        <v>145</v>
      </c>
      <c r="B34" s="73" t="s">
        <v>127</v>
      </c>
      <c r="C34" s="74">
        <v>2000</v>
      </c>
      <c r="D34" s="74" t="s">
        <v>105</v>
      </c>
      <c r="E34" s="75" t="s">
        <v>140</v>
      </c>
      <c r="F34" s="74">
        <v>2000</v>
      </c>
      <c r="G34" s="76">
        <v>39.8</v>
      </c>
    </row>
    <row r="35" s="37" customFormat="1" ht="30" customHeight="1" spans="1:7">
      <c r="A35" s="72" t="s">
        <v>146</v>
      </c>
      <c r="B35" s="73" t="s">
        <v>127</v>
      </c>
      <c r="C35" s="74">
        <v>5000</v>
      </c>
      <c r="D35" s="74" t="s">
        <v>105</v>
      </c>
      <c r="E35" s="75" t="s">
        <v>140</v>
      </c>
      <c r="F35" s="74">
        <v>5000</v>
      </c>
      <c r="G35" s="76">
        <v>99.5</v>
      </c>
    </row>
    <row r="36" s="37" customFormat="1" ht="30" customHeight="1" spans="1:7">
      <c r="A36" s="72" t="s">
        <v>147</v>
      </c>
      <c r="B36" s="73" t="s">
        <v>104</v>
      </c>
      <c r="C36" s="74">
        <v>6000</v>
      </c>
      <c r="D36" s="74" t="s">
        <v>105</v>
      </c>
      <c r="E36" s="75" t="s">
        <v>140</v>
      </c>
      <c r="F36" s="74">
        <v>6000</v>
      </c>
      <c r="G36" s="76">
        <v>119.4</v>
      </c>
    </row>
    <row r="37" s="37" customFormat="1" ht="30" customHeight="1" spans="1:7">
      <c r="A37" s="72" t="s">
        <v>148</v>
      </c>
      <c r="B37" s="73" t="s">
        <v>104</v>
      </c>
      <c r="C37" s="74">
        <v>2000</v>
      </c>
      <c r="D37" s="74" t="s">
        <v>105</v>
      </c>
      <c r="E37" s="75" t="s">
        <v>140</v>
      </c>
      <c r="F37" s="74">
        <v>2000</v>
      </c>
      <c r="G37" s="76">
        <v>39.8</v>
      </c>
    </row>
    <row r="38" s="37" customFormat="1" ht="30" customHeight="1" spans="1:7">
      <c r="A38" s="72" t="s">
        <v>149</v>
      </c>
      <c r="B38" s="73" t="s">
        <v>119</v>
      </c>
      <c r="C38" s="74">
        <v>300</v>
      </c>
      <c r="D38" s="74" t="s">
        <v>105</v>
      </c>
      <c r="E38" s="75" t="s">
        <v>140</v>
      </c>
      <c r="F38" s="74">
        <v>300</v>
      </c>
      <c r="G38" s="76">
        <v>5.97</v>
      </c>
    </row>
    <row r="39" s="37" customFormat="1" ht="30" customHeight="1" spans="1:7">
      <c r="A39" s="72" t="s">
        <v>150</v>
      </c>
      <c r="B39" s="73" t="s">
        <v>151</v>
      </c>
      <c r="C39" s="74">
        <v>2000</v>
      </c>
      <c r="D39" s="74" t="s">
        <v>105</v>
      </c>
      <c r="E39" s="75" t="s">
        <v>140</v>
      </c>
      <c r="F39" s="74">
        <v>2000</v>
      </c>
      <c r="G39" s="76">
        <v>39.8</v>
      </c>
    </row>
    <row r="40" s="37" customFormat="1" ht="30" customHeight="1" spans="1:7">
      <c r="A40" s="72" t="s">
        <v>152</v>
      </c>
      <c r="B40" s="73" t="s">
        <v>153</v>
      </c>
      <c r="C40" s="74">
        <v>500</v>
      </c>
      <c r="D40" s="74" t="s">
        <v>105</v>
      </c>
      <c r="E40" s="75" t="s">
        <v>140</v>
      </c>
      <c r="F40" s="74">
        <v>500</v>
      </c>
      <c r="G40" s="76">
        <v>9.95</v>
      </c>
    </row>
    <row r="41" s="37" customFormat="1" ht="30" customHeight="1" spans="1:7">
      <c r="A41" s="72" t="s">
        <v>154</v>
      </c>
      <c r="B41" s="73" t="s">
        <v>114</v>
      </c>
      <c r="C41" s="74">
        <v>3000</v>
      </c>
      <c r="D41" s="74" t="s">
        <v>105</v>
      </c>
      <c r="E41" s="75" t="s">
        <v>140</v>
      </c>
      <c r="F41" s="74">
        <v>3000</v>
      </c>
      <c r="G41" s="76">
        <v>59.7</v>
      </c>
    </row>
    <row r="42" s="37" customFormat="1" ht="30" customHeight="1" spans="1:7">
      <c r="A42" s="72" t="s">
        <v>155</v>
      </c>
      <c r="B42" s="73" t="s">
        <v>134</v>
      </c>
      <c r="C42" s="74">
        <v>2700</v>
      </c>
      <c r="D42" s="74" t="s">
        <v>135</v>
      </c>
      <c r="E42" s="75" t="s">
        <v>156</v>
      </c>
      <c r="F42" s="74">
        <v>2700</v>
      </c>
      <c r="G42" s="76">
        <v>65.34</v>
      </c>
    </row>
    <row r="43" s="37" customFormat="1" ht="30" customHeight="1" spans="1:7">
      <c r="A43" s="72" t="s">
        <v>137</v>
      </c>
      <c r="B43" s="73" t="s">
        <v>134</v>
      </c>
      <c r="C43" s="74">
        <v>405</v>
      </c>
      <c r="D43" s="74" t="s">
        <v>135</v>
      </c>
      <c r="E43" s="75" t="s">
        <v>136</v>
      </c>
      <c r="F43" s="74">
        <v>405</v>
      </c>
      <c r="G43" s="76">
        <v>9.396</v>
      </c>
    </row>
    <row r="44" s="37" customFormat="1" ht="30" customHeight="1" spans="1:7">
      <c r="A44" s="72" t="s">
        <v>155</v>
      </c>
      <c r="B44" s="73" t="s">
        <v>134</v>
      </c>
      <c r="C44" s="74">
        <v>2195</v>
      </c>
      <c r="D44" s="74" t="s">
        <v>135</v>
      </c>
      <c r="E44" s="75" t="s">
        <v>136</v>
      </c>
      <c r="F44" s="74">
        <v>2195</v>
      </c>
      <c r="G44" s="76">
        <v>50.924</v>
      </c>
    </row>
    <row r="45" s="37" customFormat="1" ht="30" customHeight="1" spans="1:7">
      <c r="A45" s="72" t="s">
        <v>144</v>
      </c>
      <c r="B45" s="73" t="s">
        <v>119</v>
      </c>
      <c r="C45" s="74">
        <v>2727</v>
      </c>
      <c r="D45" s="74" t="s">
        <v>105</v>
      </c>
      <c r="E45" s="75" t="s">
        <v>157</v>
      </c>
      <c r="F45" s="74">
        <v>2727</v>
      </c>
      <c r="G45" s="76">
        <v>62.721</v>
      </c>
    </row>
    <row r="46" s="37" customFormat="1" ht="30" customHeight="1" spans="1:7">
      <c r="A46" s="72" t="s">
        <v>118</v>
      </c>
      <c r="B46" s="73" t="s">
        <v>119</v>
      </c>
      <c r="C46" s="74">
        <v>331</v>
      </c>
      <c r="D46" s="74" t="s">
        <v>105</v>
      </c>
      <c r="E46" s="75" t="s">
        <v>157</v>
      </c>
      <c r="F46" s="74">
        <v>331</v>
      </c>
      <c r="G46" s="76">
        <v>7.613</v>
      </c>
    </row>
    <row r="47" s="37" customFormat="1" ht="30" customHeight="1" spans="1:7">
      <c r="A47" s="72" t="s">
        <v>145</v>
      </c>
      <c r="B47" s="73" t="s">
        <v>127</v>
      </c>
      <c r="C47" s="74">
        <v>107</v>
      </c>
      <c r="D47" s="74" t="s">
        <v>105</v>
      </c>
      <c r="E47" s="75" t="s">
        <v>157</v>
      </c>
      <c r="F47" s="74">
        <v>107</v>
      </c>
      <c r="G47" s="76">
        <v>2.461</v>
      </c>
    </row>
    <row r="48" s="37" customFormat="1" ht="30" customHeight="1" spans="1:7">
      <c r="A48" s="72" t="s">
        <v>150</v>
      </c>
      <c r="B48" s="73" t="s">
        <v>151</v>
      </c>
      <c r="C48" s="74">
        <v>2000</v>
      </c>
      <c r="D48" s="74" t="s">
        <v>105</v>
      </c>
      <c r="E48" s="75" t="s">
        <v>157</v>
      </c>
      <c r="F48" s="74">
        <v>2000</v>
      </c>
      <c r="G48" s="76">
        <v>46</v>
      </c>
    </row>
    <row r="49" s="37" customFormat="1" ht="30" customHeight="1" spans="1:7">
      <c r="A49" s="72" t="s">
        <v>113</v>
      </c>
      <c r="B49" s="73" t="s">
        <v>114</v>
      </c>
      <c r="C49" s="74">
        <v>698</v>
      </c>
      <c r="D49" s="74" t="s">
        <v>115</v>
      </c>
      <c r="E49" s="75" t="s">
        <v>158</v>
      </c>
      <c r="F49" s="74">
        <v>698</v>
      </c>
      <c r="G49" s="76">
        <v>16.6124</v>
      </c>
    </row>
    <row r="50" s="37" customFormat="1" ht="30" customHeight="1" spans="1:7">
      <c r="A50" s="72" t="s">
        <v>159</v>
      </c>
      <c r="B50" s="73" t="s">
        <v>160</v>
      </c>
      <c r="C50" s="74">
        <v>84</v>
      </c>
      <c r="D50" s="74" t="s">
        <v>115</v>
      </c>
      <c r="E50" s="75" t="s">
        <v>158</v>
      </c>
      <c r="F50" s="74">
        <v>84</v>
      </c>
      <c r="G50" s="76">
        <v>1.9992</v>
      </c>
    </row>
    <row r="51" s="37" customFormat="1" ht="30" customHeight="1" spans="1:7">
      <c r="A51" s="72" t="s">
        <v>161</v>
      </c>
      <c r="B51" s="73" t="s">
        <v>114</v>
      </c>
      <c r="C51" s="74">
        <v>1062</v>
      </c>
      <c r="D51" s="74" t="s">
        <v>115</v>
      </c>
      <c r="E51" s="75" t="s">
        <v>158</v>
      </c>
      <c r="F51" s="74">
        <v>1062</v>
      </c>
      <c r="G51" s="76">
        <v>25.2756</v>
      </c>
    </row>
    <row r="52" s="37" customFormat="1" ht="30" customHeight="1" spans="1:7">
      <c r="A52" s="72" t="s">
        <v>120</v>
      </c>
      <c r="B52" s="73" t="s">
        <v>104</v>
      </c>
      <c r="C52" s="74">
        <v>19</v>
      </c>
      <c r="D52" s="74" t="s">
        <v>115</v>
      </c>
      <c r="E52" s="75" t="s">
        <v>158</v>
      </c>
      <c r="F52" s="74">
        <v>19</v>
      </c>
      <c r="G52" s="76">
        <v>0.4522</v>
      </c>
    </row>
    <row r="53" s="38" customFormat="1" ht="25" customHeight="1" spans="1:7">
      <c r="A53" s="72" t="s">
        <v>162</v>
      </c>
      <c r="B53" s="77" t="s">
        <v>104</v>
      </c>
      <c r="C53" s="74">
        <v>379</v>
      </c>
      <c r="D53" s="78" t="s">
        <v>115</v>
      </c>
      <c r="E53" s="75" t="s">
        <v>158</v>
      </c>
      <c r="F53" s="74">
        <v>379</v>
      </c>
      <c r="G53" s="76">
        <v>9.0202</v>
      </c>
    </row>
    <row r="54" s="38" customFormat="1" ht="25" customHeight="1" spans="1:7">
      <c r="A54" s="72" t="s">
        <v>147</v>
      </c>
      <c r="B54" s="77" t="s">
        <v>104</v>
      </c>
      <c r="C54" s="74">
        <v>1200</v>
      </c>
      <c r="D54" s="78" t="s">
        <v>115</v>
      </c>
      <c r="E54" s="75" t="s">
        <v>158</v>
      </c>
      <c r="F54" s="74">
        <v>1200</v>
      </c>
      <c r="G54" s="76">
        <v>28.56</v>
      </c>
    </row>
    <row r="55" s="38" customFormat="1" ht="25" customHeight="1" spans="1:7">
      <c r="A55" s="72" t="s">
        <v>103</v>
      </c>
      <c r="B55" s="77" t="s">
        <v>104</v>
      </c>
      <c r="C55" s="74">
        <v>1000</v>
      </c>
      <c r="D55" s="78" t="s">
        <v>115</v>
      </c>
      <c r="E55" s="75" t="s">
        <v>158</v>
      </c>
      <c r="F55" s="74">
        <v>1000</v>
      </c>
      <c r="G55" s="76">
        <v>23.8</v>
      </c>
    </row>
    <row r="56" s="38" customFormat="1" ht="25" customHeight="1" spans="1:7">
      <c r="A56" s="72" t="s">
        <v>163</v>
      </c>
      <c r="B56" s="73" t="s">
        <v>114</v>
      </c>
      <c r="C56" s="74">
        <v>45</v>
      </c>
      <c r="D56" s="78" t="s">
        <v>115</v>
      </c>
      <c r="E56" s="75" t="s">
        <v>158</v>
      </c>
      <c r="F56" s="74">
        <v>45</v>
      </c>
      <c r="G56" s="76">
        <v>1.071</v>
      </c>
    </row>
    <row r="57" s="38" customFormat="1" ht="25" customHeight="1" spans="1:7">
      <c r="A57" s="72" t="s">
        <v>131</v>
      </c>
      <c r="B57" s="73" t="s">
        <v>132</v>
      </c>
      <c r="C57" s="74">
        <v>4434</v>
      </c>
      <c r="D57" s="78" t="s">
        <v>115</v>
      </c>
      <c r="E57" s="75" t="s">
        <v>158</v>
      </c>
      <c r="F57" s="74">
        <v>4434</v>
      </c>
      <c r="G57" s="76">
        <v>105.5292</v>
      </c>
    </row>
    <row r="58" s="38" customFormat="1" ht="36" customHeight="1" spans="1:7">
      <c r="A58" s="72" t="s">
        <v>154</v>
      </c>
      <c r="B58" s="73" t="s">
        <v>114</v>
      </c>
      <c r="C58" s="74">
        <v>739</v>
      </c>
      <c r="D58" s="78" t="s">
        <v>115</v>
      </c>
      <c r="E58" s="75" t="s">
        <v>158</v>
      </c>
      <c r="F58" s="74">
        <v>739</v>
      </c>
      <c r="G58" s="76">
        <v>17.5882</v>
      </c>
    </row>
    <row r="59" s="38" customFormat="1" ht="36" customHeight="1" spans="1:7">
      <c r="A59" s="72" t="s">
        <v>164</v>
      </c>
      <c r="B59" s="73" t="s">
        <v>165</v>
      </c>
      <c r="C59" s="74">
        <v>500</v>
      </c>
      <c r="D59" s="78" t="s">
        <v>135</v>
      </c>
      <c r="E59" s="75" t="s">
        <v>158</v>
      </c>
      <c r="F59" s="74">
        <v>500</v>
      </c>
      <c r="G59" s="76">
        <v>11.9</v>
      </c>
    </row>
    <row r="60" s="38" customFormat="1" ht="36" customHeight="1" spans="1:7">
      <c r="A60" s="72" t="s">
        <v>107</v>
      </c>
      <c r="B60" s="73" t="s">
        <v>108</v>
      </c>
      <c r="C60" s="74">
        <v>4695</v>
      </c>
      <c r="D60" s="78" t="s">
        <v>135</v>
      </c>
      <c r="E60" s="75" t="s">
        <v>158</v>
      </c>
      <c r="F60" s="74">
        <v>4695</v>
      </c>
      <c r="G60" s="76">
        <v>111.741</v>
      </c>
    </row>
    <row r="61" s="38" customFormat="1" ht="36" customHeight="1" spans="1:7">
      <c r="A61" s="72" t="s">
        <v>166</v>
      </c>
      <c r="B61" s="73" t="s">
        <v>167</v>
      </c>
      <c r="C61" s="74">
        <v>980</v>
      </c>
      <c r="D61" s="78" t="s">
        <v>135</v>
      </c>
      <c r="E61" s="75" t="s">
        <v>158</v>
      </c>
      <c r="F61" s="74">
        <v>980</v>
      </c>
      <c r="G61" s="76">
        <v>23.324</v>
      </c>
    </row>
    <row r="62" ht="25" customHeight="1" spans="1:7">
      <c r="A62" s="79"/>
      <c r="B62" s="80"/>
      <c r="C62" s="81"/>
      <c r="D62" s="82"/>
      <c r="E62" s="83"/>
      <c r="F62" s="81"/>
      <c r="G62" s="84"/>
    </row>
    <row r="63" ht="13.5" spans="1:7">
      <c r="A63" s="85" t="s">
        <v>168</v>
      </c>
      <c r="B63" s="85"/>
      <c r="C63" s="86"/>
      <c r="D63" s="86"/>
      <c r="E63" s="87"/>
      <c r="F63" s="88"/>
      <c r="G63" s="88"/>
    </row>
    <row r="64" ht="13.5" spans="1:7">
      <c r="A64" s="89" t="s">
        <v>169</v>
      </c>
      <c r="B64" s="90"/>
      <c r="C64" s="90"/>
      <c r="D64" s="90"/>
      <c r="E64" s="91"/>
      <c r="F64" s="90"/>
      <c r="G64" s="90"/>
    </row>
  </sheetData>
  <mergeCells count="10">
    <mergeCell ref="A2:G2"/>
    <mergeCell ref="F3:G3"/>
    <mergeCell ref="A64:G64"/>
    <mergeCell ref="A4:A5"/>
    <mergeCell ref="B4:B5"/>
    <mergeCell ref="C4:C5"/>
    <mergeCell ref="D4:D5"/>
    <mergeCell ref="E4:E5"/>
    <mergeCell ref="F4:F5"/>
    <mergeCell ref="G4:G5"/>
  </mergeCells>
  <pageMargins left="0.751388888888889" right="0.354166666666667" top="0.786805555555556" bottom="0.590277777777778" header="0.5" footer="0.5"/>
  <pageSetup paperSize="9" scale="71" fitToHeight="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showZeros="0" view="pageBreakPreview" zoomScaleNormal="100" workbookViewId="0">
      <selection activeCell="C33" sqref="C33"/>
    </sheetView>
  </sheetViews>
  <sheetFormatPr defaultColWidth="9" defaultRowHeight="12.75" outlineLevelCol="2"/>
  <cols>
    <col min="1" max="1" width="38.9333333333333" style="1" customWidth="1"/>
    <col min="2" max="2" width="21.1428571428571" style="1" customWidth="1"/>
    <col min="3" max="3" width="21.1428571428571" style="17" customWidth="1"/>
    <col min="4" max="16384" width="9" style="1"/>
  </cols>
  <sheetData>
    <row r="1" ht="15.6" customHeight="1" spans="1:3">
      <c r="A1" s="2" t="s">
        <v>170</v>
      </c>
      <c r="B1" s="2"/>
      <c r="C1" s="18"/>
    </row>
    <row r="2" ht="44.45" customHeight="1" spans="1:3">
      <c r="A2" s="3" t="s">
        <v>171</v>
      </c>
      <c r="B2" s="3"/>
      <c r="C2" s="19"/>
    </row>
    <row r="3" ht="13.5" spans="1:3">
      <c r="A3" s="4" t="s">
        <v>6</v>
      </c>
      <c r="B3" s="4"/>
      <c r="C3" s="20"/>
    </row>
    <row r="4" ht="39" customHeight="1" spans="1:3">
      <c r="A4" s="21" t="s">
        <v>7</v>
      </c>
      <c r="B4" s="21" t="s">
        <v>172</v>
      </c>
      <c r="C4" s="22" t="s">
        <v>173</v>
      </c>
    </row>
    <row r="5" ht="18" customHeight="1" spans="1:3">
      <c r="A5" s="23" t="s">
        <v>67</v>
      </c>
      <c r="B5" s="24">
        <f>SUM(B6:B33)</f>
        <v>771398</v>
      </c>
      <c r="C5" s="25">
        <f t="shared" ref="C5:C10" si="0">B5/771398</f>
        <v>1</v>
      </c>
    </row>
    <row r="6" ht="18" customHeight="1" spans="1:3">
      <c r="A6" s="26" t="s">
        <v>174</v>
      </c>
      <c r="B6" s="27"/>
      <c r="C6" s="25"/>
    </row>
    <row r="7" ht="18" customHeight="1" spans="1:3">
      <c r="A7" s="26" t="s">
        <v>175</v>
      </c>
      <c r="B7" s="27">
        <v>4000</v>
      </c>
      <c r="C7" s="25">
        <f t="shared" si="0"/>
        <v>0.00518539068029733</v>
      </c>
    </row>
    <row r="8" ht="18" customHeight="1" spans="1:3">
      <c r="A8" s="26" t="s">
        <v>176</v>
      </c>
      <c r="B8" s="27"/>
      <c r="C8" s="25"/>
    </row>
    <row r="9" ht="18" customHeight="1" spans="1:3">
      <c r="A9" s="26" t="s">
        <v>177</v>
      </c>
      <c r="B9" s="27"/>
      <c r="C9" s="25"/>
    </row>
    <row r="10" ht="18" customHeight="1" spans="1:3">
      <c r="A10" s="26" t="s">
        <v>178</v>
      </c>
      <c r="B10" s="27">
        <v>110865</v>
      </c>
      <c r="C10" s="25">
        <f t="shared" si="0"/>
        <v>0.143719584442791</v>
      </c>
    </row>
    <row r="11" ht="18" customHeight="1" spans="1:3">
      <c r="A11" s="26" t="s">
        <v>179</v>
      </c>
      <c r="B11" s="27"/>
      <c r="C11" s="25"/>
    </row>
    <row r="12" ht="18" customHeight="1" spans="1:3">
      <c r="A12" s="26" t="s">
        <v>180</v>
      </c>
      <c r="B12" s="27">
        <v>186465</v>
      </c>
      <c r="C12" s="25">
        <f t="shared" ref="C12:C16" si="1">B12/771398</f>
        <v>0.24172346830041</v>
      </c>
    </row>
    <row r="13" ht="18" customHeight="1" spans="1:3">
      <c r="A13" s="26" t="s">
        <v>181</v>
      </c>
      <c r="B13" s="27"/>
      <c r="C13" s="25"/>
    </row>
    <row r="14" ht="18" customHeight="1" spans="1:3">
      <c r="A14" s="26" t="s">
        <v>182</v>
      </c>
      <c r="B14" s="27">
        <v>21079</v>
      </c>
      <c r="C14" s="25">
        <f t="shared" si="1"/>
        <v>0.0273257125374969</v>
      </c>
    </row>
    <row r="15" ht="18" customHeight="1" spans="1:3">
      <c r="A15" s="26" t="s">
        <v>183</v>
      </c>
      <c r="B15" s="27"/>
      <c r="C15" s="25"/>
    </row>
    <row r="16" ht="18" customHeight="1" spans="1:3">
      <c r="A16" s="26" t="s">
        <v>184</v>
      </c>
      <c r="B16" s="27">
        <v>65698</v>
      </c>
      <c r="C16" s="25">
        <f t="shared" si="1"/>
        <v>0.0851674492285435</v>
      </c>
    </row>
    <row r="17" ht="18" customHeight="1" spans="1:3">
      <c r="A17" s="26" t="s">
        <v>185</v>
      </c>
      <c r="B17" s="27"/>
      <c r="C17" s="25"/>
    </row>
    <row r="18" ht="18" customHeight="1" spans="1:3">
      <c r="A18" s="26" t="s">
        <v>186</v>
      </c>
      <c r="B18" s="27">
        <v>78158</v>
      </c>
      <c r="C18" s="25">
        <f t="shared" ref="C18:C20" si="2">B18/771398</f>
        <v>0.10131994119767</v>
      </c>
    </row>
    <row r="19" ht="18" customHeight="1" spans="1:3">
      <c r="A19" s="26" t="s">
        <v>187</v>
      </c>
      <c r="B19" s="27">
        <v>76907</v>
      </c>
      <c r="C19" s="25">
        <f t="shared" si="2"/>
        <v>0.0996982102624067</v>
      </c>
    </row>
    <row r="20" ht="18" customHeight="1" spans="1:3">
      <c r="A20" s="26" t="s">
        <v>188</v>
      </c>
      <c r="B20" s="27">
        <v>22700</v>
      </c>
      <c r="C20" s="25">
        <f t="shared" si="2"/>
        <v>0.0294270921106874</v>
      </c>
    </row>
    <row r="21" ht="18" customHeight="1" spans="1:3">
      <c r="A21" s="26" t="s">
        <v>189</v>
      </c>
      <c r="B21" s="27"/>
      <c r="C21" s="25"/>
    </row>
    <row r="22" ht="18" customHeight="1" spans="1:3">
      <c r="A22" s="26" t="s">
        <v>190</v>
      </c>
      <c r="B22" s="27">
        <v>122343</v>
      </c>
      <c r="C22" s="25">
        <f t="shared" ref="C22:C25" si="3">B22/771398</f>
        <v>0.158599062999904</v>
      </c>
    </row>
    <row r="23" ht="18" customHeight="1" spans="1:3">
      <c r="A23" s="26" t="s">
        <v>191</v>
      </c>
      <c r="B23" s="27">
        <v>10980</v>
      </c>
      <c r="C23" s="25">
        <f t="shared" si="3"/>
        <v>0.0142338974174162</v>
      </c>
    </row>
    <row r="24" ht="18" customHeight="1" spans="1:3">
      <c r="A24" s="26" t="s">
        <v>192</v>
      </c>
      <c r="B24" s="27"/>
      <c r="C24" s="25"/>
    </row>
    <row r="25" ht="18" customHeight="1" spans="1:3">
      <c r="A25" s="26" t="s">
        <v>193</v>
      </c>
      <c r="B25" s="27">
        <v>4870</v>
      </c>
      <c r="C25" s="25">
        <f t="shared" si="3"/>
        <v>0.006313213153262</v>
      </c>
    </row>
    <row r="26" ht="18" customHeight="1" spans="1:3">
      <c r="A26" s="26" t="s">
        <v>194</v>
      </c>
      <c r="B26" s="27"/>
      <c r="C26" s="25"/>
    </row>
    <row r="27" ht="18" customHeight="1" spans="1:3">
      <c r="A27" s="26" t="s">
        <v>195</v>
      </c>
      <c r="B27" s="27"/>
      <c r="C27" s="25"/>
    </row>
    <row r="28" ht="18" customHeight="1" spans="1:3">
      <c r="A28" s="26" t="s">
        <v>196</v>
      </c>
      <c r="B28" s="27"/>
      <c r="C28" s="25"/>
    </row>
    <row r="29" ht="18" customHeight="1" spans="1:3">
      <c r="A29" s="26" t="s">
        <v>197</v>
      </c>
      <c r="B29" s="27">
        <v>5084</v>
      </c>
      <c r="C29" s="25">
        <f t="shared" ref="C29:C33" si="4">B29/771398</f>
        <v>0.00659063155465791</v>
      </c>
    </row>
    <row r="30" ht="18" customHeight="1" spans="1:3">
      <c r="A30" s="26" t="s">
        <v>198</v>
      </c>
      <c r="B30" s="27">
        <v>22000</v>
      </c>
      <c r="C30" s="25">
        <f t="shared" si="4"/>
        <v>0.0285196487416353</v>
      </c>
    </row>
    <row r="31" ht="18" customHeight="1" spans="1:3">
      <c r="A31" s="26" t="s">
        <v>199</v>
      </c>
      <c r="B31" s="27"/>
      <c r="C31" s="25"/>
    </row>
    <row r="32" ht="18" customHeight="1" spans="1:3">
      <c r="A32" s="26" t="s">
        <v>200</v>
      </c>
      <c r="B32" s="27">
        <v>10200</v>
      </c>
      <c r="C32" s="25">
        <f t="shared" si="4"/>
        <v>0.0132227462347582</v>
      </c>
    </row>
    <row r="33" ht="18" customHeight="1" spans="1:3">
      <c r="A33" s="28" t="s">
        <v>201</v>
      </c>
      <c r="B33" s="29">
        <v>30049</v>
      </c>
      <c r="C33" s="30">
        <f t="shared" si="4"/>
        <v>0.0389539511380636</v>
      </c>
    </row>
    <row r="34" ht="17" customHeight="1" spans="1:3">
      <c r="A34" s="31" t="s">
        <v>202</v>
      </c>
    </row>
  </sheetData>
  <mergeCells count="2">
    <mergeCell ref="A2:C2"/>
    <mergeCell ref="A3:C3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表5-1. 汕尾市城区2025年全区地方政府一般债务余额情况表</vt:lpstr>
      <vt:lpstr>表5-2.汕尾市城区2025年全区地方政府专项债务余额情况表</vt:lpstr>
      <vt:lpstr>表5-3. 汕尾市城区地方政府债券发行（转贷）及还本付息情况表</vt:lpstr>
      <vt:lpstr>表5-4.汕尾市城区地方政府债券分年度偿还计划情况表</vt:lpstr>
      <vt:lpstr>表5-5.汕尾市城区2025年全区地方政府债务限额及余额情况表</vt:lpstr>
      <vt:lpstr>表5-6.汕尾市城区2025年全区新增债务限额安排情况表</vt:lpstr>
      <vt:lpstr>表5-7.汕尾市城区2025年本级新增专项债券项目明细情况表</vt:lpstr>
      <vt:lpstr>表5-8.汕尾市城区2025年全区新增债券和外贷项目用途情况表</vt:lpstr>
      <vt:lpstr>表5-9.汕尾市城区2026年全区地方政府债务限额提前下达情况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2023-02-03T20:15:00Z</dcterms:created>
  <dcterms:modified xsi:type="dcterms:W3CDTF">2026-02-25T08:08:55Z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7B87E6DDBB4E46BE94C8FECCE5D0D95F_13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