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封面" sheetId="4" r:id="rId1"/>
    <sheet name="表2-1汕尾市城区2025年区级政府性基金预算收支调整表" sheetId="1" r:id="rId2"/>
    <sheet name="表2-2.汕尾市城区2025年区级政府性基金预算收入表" sheetId="2" r:id="rId3"/>
    <sheet name="表2-3. 汕尾市城区2025年区本级政府性基金预算支出表" sheetId="3" r:id="rId4"/>
  </sheets>
  <externalReferences>
    <externalReference r:id="rId5"/>
    <externalReference r:id="rId6"/>
    <externalReference r:id="rId7"/>
  </externalReferences>
  <definedNames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'表2-1汕尾市城区2025年区级政府性基金预算收支调整表'!$A$1:$H$21</definedName>
    <definedName name="quan" localSheetId="1">#REF!</definedName>
    <definedName name="X" localSheetId="1">[1]投入!#REF!</definedName>
    <definedName name="表8类级科目" localSheetId="1">[1]投入!#REF!</definedName>
    <definedName name="重点投入" localSheetId="1">[1]投入!#REF!</definedName>
    <definedName name="单位编码" localSheetId="2">[3]基础信息!$B$2:$B$202</definedName>
    <definedName name="单位名称" localSheetId="2">#REF!</definedName>
    <definedName name="功能科目编码" localSheetId="2">#REF!</definedName>
    <definedName name="股室" localSheetId="2">#REF!</definedName>
    <definedName name="经济分类编码" localSheetId="2">#REF!</definedName>
    <definedName name="来源类型" localSheetId="2">#REF!</definedName>
    <definedName name="项目类别" localSheetId="2">#REF!</definedName>
    <definedName name="资金性质" localSheetId="2">#REF!</definedName>
    <definedName name="Database" localSheetId="2">#REF!</definedName>
    <definedName name="_xlnm.Print_Area" localSheetId="2">'表2-2.汕尾市城区2025年区级政府性基金预算收入表'!$A$1:$D$29</definedName>
    <definedName name="_xlnm.Print_Titles" localSheetId="2">'表2-2.汕尾市城区2025年区级政府性基金预算收入表'!$1:$4</definedName>
    <definedName name="quan" localSheetId="2">#REF!</definedName>
    <definedName name="X" localSheetId="2">[1]投入!#REF!</definedName>
    <definedName name="表8类级科目" localSheetId="2">[1]投入!#REF!</definedName>
    <definedName name="重点投入" localSheetId="2">[1]投入!#REF!</definedName>
    <definedName name="单位编码" localSheetId="3">[3]基础信息!$B$2:$B$202</definedName>
    <definedName name="单位名称" localSheetId="3">#REF!</definedName>
    <definedName name="功能科目编码" localSheetId="3">#REF!</definedName>
    <definedName name="股室" localSheetId="3">#REF!</definedName>
    <definedName name="经济分类编码" localSheetId="3">#REF!</definedName>
    <definedName name="来源类型" localSheetId="3">#REF!</definedName>
    <definedName name="项目类别" localSheetId="3">#REF!</definedName>
    <definedName name="资金性质" localSheetId="3">#REF!</definedName>
    <definedName name="Database" localSheetId="3">#REF!</definedName>
    <definedName name="_xlnm.Print_Area" localSheetId="3">'表2-3. 汕尾市城区2025年区本级政府性基金预算支出表'!$A$1:$E$37</definedName>
    <definedName name="quan" localSheetId="3">#REF!</definedName>
    <definedName name="X" localSheetId="3">[1]投入!#REF!</definedName>
    <definedName name="表8类级科目" localSheetId="3">[1]投入!#REF!</definedName>
    <definedName name="重点投入" localSheetId="3">[1]投入!#REF!</definedName>
    <definedName name="Database">#REF!</definedName>
    <definedName name="_xlnm.Print_Area">#N/A</definedName>
    <definedName name="quan">#REF!</definedName>
    <definedName name="单位编码" localSheetId="0">[3]基础信息!$B$2:$B$202</definedName>
    <definedName name="单位名称" localSheetId="0">#REF!</definedName>
    <definedName name="功能科目编码" localSheetId="0">#REF!</definedName>
    <definedName name="股室" localSheetId="0">#REF!</definedName>
    <definedName name="经济分类编码" localSheetId="0">#REF!</definedName>
    <definedName name="来源类型" localSheetId="0">#REF!</definedName>
    <definedName name="项目类别" localSheetId="0">#REF!</definedName>
    <definedName name="资金性质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<sst xmlns="http://schemas.openxmlformats.org/spreadsheetml/2006/main" count="110" uniqueCount="87">
  <si>
    <t>附件2</t>
  </si>
  <si>
    <t xml:space="preserve">  </t>
  </si>
  <si>
    <t>汕尾市城区2025年区级政府性基金预算       
调整情况</t>
  </si>
  <si>
    <t>编制单位：汕尾市城区财政局</t>
  </si>
  <si>
    <t>表2-1</t>
  </si>
  <si>
    <t>汕尾市城区2025年区级政府性基金预算收支调整表</t>
  </si>
  <si>
    <t>金额单位：万元</t>
  </si>
  <si>
    <t>项    目</t>
  </si>
  <si>
    <t>预算数</t>
  </si>
  <si>
    <t>调整数</t>
  </si>
  <si>
    <t>调整后预算数</t>
  </si>
  <si>
    <t>一、本级政府性基金收入</t>
  </si>
  <si>
    <t>一、本级政府性基金支出</t>
  </si>
  <si>
    <t>国家电影事业发展专项资金收入</t>
  </si>
  <si>
    <t>文化旅游体育与传媒支出</t>
  </si>
  <si>
    <t>国有土地使用权出让收入</t>
  </si>
  <si>
    <t>城乡社区支出</t>
  </si>
  <si>
    <t>彩票公益金收入</t>
  </si>
  <si>
    <t>农林水支出</t>
  </si>
  <si>
    <t>其他支出</t>
  </si>
  <si>
    <t>债务付息支出</t>
  </si>
  <si>
    <t>债务发行费支出</t>
  </si>
  <si>
    <t>二、上级补助收入</t>
  </si>
  <si>
    <t>二、补助下级支出</t>
  </si>
  <si>
    <t>三、债务（转贷）收入</t>
  </si>
  <si>
    <t>三、上解支出</t>
  </si>
  <si>
    <t>四、调入资金</t>
  </si>
  <si>
    <t>四、调出资金</t>
  </si>
  <si>
    <t>五、债务还本支出</t>
  </si>
  <si>
    <t>六、债务转贷支出</t>
  </si>
  <si>
    <t>五、上年结转收入</t>
  </si>
  <si>
    <t>收入总计</t>
  </si>
  <si>
    <t>支出总计</t>
  </si>
  <si>
    <t>表2-2</t>
  </si>
  <si>
    <t>汕尾市城区2025年区级政府性基金预算收入调整表</t>
  </si>
  <si>
    <t>一、本级收入</t>
  </si>
  <si>
    <t>旅游发展基金收入</t>
  </si>
  <si>
    <t>大中型水库移民后期扶持基金收入</t>
  </si>
  <si>
    <t>小型水库移民扶助基金收入</t>
  </si>
  <si>
    <t>彩票发行销售机构业务费收入</t>
  </si>
  <si>
    <t>其他政府性基金收入</t>
  </si>
  <si>
    <t>三、下级上解收入</t>
  </si>
  <si>
    <t>五、债务（转贷）收入</t>
  </si>
  <si>
    <t>地方政府债务（转贷）收入</t>
  </si>
  <si>
    <t xml:space="preserve">  专项债务收入</t>
  </si>
  <si>
    <t xml:space="preserve">    城市基础设施配套债务（转贷）收入</t>
  </si>
  <si>
    <t xml:space="preserve">         政府收费公路专项债券收入</t>
  </si>
  <si>
    <t xml:space="preserve">         土地储备专项债券收入</t>
  </si>
  <si>
    <t xml:space="preserve">         棚户区改造专项债券收入</t>
  </si>
  <si>
    <t xml:space="preserve">         其他地方自行试点项目收益专项债券收入</t>
  </si>
  <si>
    <t xml:space="preserve">         其他政府性基金债务收入</t>
  </si>
  <si>
    <t>六、上年结转收入</t>
  </si>
  <si>
    <t>表2-3</t>
  </si>
  <si>
    <r>
      <rPr>
        <sz val="16"/>
        <color theme="1"/>
        <rFont val="Arial"/>
        <charset val="134"/>
      </rPr>
      <t> </t>
    </r>
    <r>
      <rPr>
        <sz val="16"/>
        <color theme="1"/>
        <rFont val="方正小标宋简体"/>
        <charset val="134"/>
      </rPr>
      <t>汕尾市城区2025年区本级政府性基金预算支出调整表</t>
    </r>
  </si>
  <si>
    <t>（按功能分类）</t>
  </si>
  <si>
    <t>项目编码</t>
  </si>
  <si>
    <t>项          目</t>
  </si>
  <si>
    <t>一、文化旅游体育与传媒支出</t>
  </si>
  <si>
    <t>旅游发展基金支出</t>
  </si>
  <si>
    <t>地方旅游开发项目补助</t>
  </si>
  <si>
    <t>二、城乡社区支出</t>
  </si>
  <si>
    <t>农业土地开发资金安排的支出</t>
  </si>
  <si>
    <t>国有土地使用权出让收入支出</t>
  </si>
  <si>
    <t>农村基础设施建设支出</t>
  </si>
  <si>
    <t>三、农林水支出</t>
  </si>
  <si>
    <t>大中型水库移民后期扶持基金支出</t>
  </si>
  <si>
    <t>移民补助</t>
  </si>
  <si>
    <t>基础设施建设和经济发展</t>
  </si>
  <si>
    <t>小型水库移民扶助基金安排的支出</t>
  </si>
  <si>
    <t>三、其他支出</t>
  </si>
  <si>
    <t>其他政府性基金及对应专项债务收入安排的支出</t>
  </si>
  <si>
    <t>其他地方自行试点项目收益专项债券收入安排的支出</t>
  </si>
  <si>
    <t>其他政府性基金债务收入安排的支出</t>
  </si>
  <si>
    <t>彩票发行销售机构业务费安排的支出</t>
  </si>
  <si>
    <t>福利彩票销售机构的业务费支出</t>
  </si>
  <si>
    <t>体育彩票销售机构的业务费支出</t>
  </si>
  <si>
    <t>彩票公益金安排的支出</t>
  </si>
  <si>
    <t>用于社会福利的彩票公益金支出</t>
  </si>
  <si>
    <t>用于体育事业的彩票公益金支出</t>
  </si>
  <si>
    <t>用于残疾事业的彩票公益金支出</t>
  </si>
  <si>
    <t>四、债务付息支出</t>
  </si>
  <si>
    <t>地方政府专项债务付息支出</t>
  </si>
  <si>
    <t>其他政府性基金债务付息支出</t>
  </si>
  <si>
    <t>五、债务发行费支出</t>
  </si>
  <si>
    <t>地方政府专项债务发行费支出</t>
  </si>
  <si>
    <t>其他政府性基金债务发行费支出</t>
  </si>
  <si>
    <t xml:space="preserve">             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</si>
</sst>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%"/>
  </numFmts>
  <fonts count="42">
    <font>
      <sz val="10"/>
      <name val="Arial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  <scheme val="minor"/>
    </font>
    <font>
      <sz val="16"/>
      <color theme="1"/>
      <name val="Arial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6"/>
      <name val="方正小标宋_GBK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9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40" fillId="3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</cellStyleXfs>
  <cellXfs count="125">
    <xf numFmtId="0" fontId="0" fillId="0" borderId="0" xfId="0"/>
    <xf numFmtId="0" fontId="1" fillId="0" borderId="0" xfId="52" applyFont="1" applyFill="1" applyBorder="1" applyAlignment="1"/>
    <xf numFmtId="0" fontId="1" fillId="0" borderId="0" xfId="52" applyFont="1" applyFill="1" applyBorder="1" applyAlignment="1">
      <alignment horizontal="right"/>
    </xf>
    <xf numFmtId="0" fontId="2" fillId="0" borderId="0" xfId="52" applyFont="1" applyFill="1" applyBorder="1" applyAlignment="1">
      <alignment horizontal="left" vertical="center" wrapText="1"/>
    </xf>
    <xf numFmtId="0" fontId="2" fillId="0" borderId="0" xfId="52" applyFont="1" applyFill="1" applyBorder="1" applyAlignment="1">
      <alignment horizontal="right" vertical="center" wrapText="1"/>
    </xf>
    <xf numFmtId="0" fontId="3" fillId="0" borderId="0" xfId="52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right" vertical="center" wrapText="1"/>
    </xf>
    <xf numFmtId="0" fontId="5" fillId="0" borderId="0" xfId="52" applyFont="1" applyFill="1" applyBorder="1" applyAlignment="1">
      <alignment horizontal="right" vertical="center" wrapText="1"/>
    </xf>
    <xf numFmtId="0" fontId="5" fillId="0" borderId="1" xfId="52" applyFont="1" applyFill="1" applyBorder="1" applyAlignment="1">
      <alignment horizontal="right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right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0" fontId="7" fillId="0" borderId="0" xfId="49" applyFont="1" applyFill="1" applyBorder="1" applyAlignment="1" applyProtection="1">
      <alignment vertical="center"/>
      <protection locked="0"/>
    </xf>
    <xf numFmtId="176" fontId="8" fillId="0" borderId="7" xfId="52" applyNumberFormat="1" applyFont="1" applyFill="1" applyBorder="1" applyAlignment="1">
      <alignment horizontal="right" vertical="center" wrapText="1"/>
    </xf>
    <xf numFmtId="0" fontId="7" fillId="0" borderId="6" xfId="49" applyFont="1" applyFill="1" applyBorder="1" applyAlignment="1" applyProtection="1">
      <alignment horizontal="right" vertical="center"/>
      <protection locked="0"/>
    </xf>
    <xf numFmtId="176" fontId="8" fillId="0" borderId="8" xfId="52" applyNumberFormat="1" applyFont="1" applyFill="1" applyBorder="1" applyAlignment="1">
      <alignment horizontal="right" vertical="center" wrapText="1"/>
    </xf>
    <xf numFmtId="0" fontId="6" fillId="0" borderId="0" xfId="52" applyFont="1" applyFill="1" applyBorder="1" applyAlignment="1">
      <alignment horizontal="center" vertical="center" wrapText="1"/>
    </xf>
    <xf numFmtId="3" fontId="5" fillId="0" borderId="0" xfId="49" applyNumberFormat="1" applyFont="1" applyFill="1" applyBorder="1" applyAlignment="1" applyProtection="1">
      <alignment horizontal="left" vertical="center" wrapText="1" indent="2"/>
      <protection locked="0"/>
    </xf>
    <xf numFmtId="176" fontId="9" fillId="0" borderId="9" xfId="52" applyNumberFormat="1" applyFont="1" applyFill="1" applyBorder="1" applyAlignment="1">
      <alignment horizontal="right" vertical="center" wrapText="1"/>
    </xf>
    <xf numFmtId="3" fontId="5" fillId="0" borderId="0" xfId="49" applyNumberFormat="1" applyFont="1" applyFill="1" applyBorder="1" applyAlignment="1" applyProtection="1">
      <alignment horizontal="right" vertical="center" wrapText="1"/>
      <protection locked="0"/>
    </xf>
    <xf numFmtId="176" fontId="9" fillId="0" borderId="8" xfId="52" applyNumberFormat="1" applyFont="1" applyFill="1" applyBorder="1" applyAlignment="1">
      <alignment horizontal="right" vertical="center" wrapText="1"/>
    </xf>
    <xf numFmtId="3" fontId="5" fillId="0" borderId="0" xfId="49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0" xfId="49" applyFont="1" applyFill="1" applyBorder="1" applyAlignment="1" applyProtection="1">
      <alignment vertical="center"/>
      <protection locked="0"/>
    </xf>
    <xf numFmtId="176" fontId="8" fillId="0" borderId="9" xfId="52" applyNumberFormat="1" applyFont="1" applyFill="1" applyBorder="1" applyAlignment="1">
      <alignment horizontal="right" vertical="center" wrapText="1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3" fontId="11" fillId="0" borderId="0" xfId="49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0" xfId="49" applyNumberFormat="1" applyFont="1" applyFill="1" applyBorder="1" applyAlignment="1" applyProtection="1">
      <alignment horizontal="right" vertical="center" wrapText="1"/>
      <protection locked="0"/>
    </xf>
    <xf numFmtId="3" fontId="10" fillId="0" borderId="0" xfId="49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alignment horizontal="right" vertical="center"/>
      <protection locked="0"/>
    </xf>
    <xf numFmtId="3" fontId="11" fillId="0" borderId="0" xfId="49" applyNumberFormat="1" applyFont="1" applyFill="1" applyBorder="1" applyAlignment="1" applyProtection="1">
      <alignment horizontal="left" vertical="center" wrapText="1" indent="4"/>
      <protection locked="0"/>
    </xf>
    <xf numFmtId="0" fontId="8" fillId="0" borderId="1" xfId="55" applyFont="1" applyFill="1" applyBorder="1" applyAlignment="1" applyProtection="1">
      <alignment vertical="center"/>
      <protection locked="0"/>
    </xf>
    <xf numFmtId="176" fontId="8" fillId="0" borderId="10" xfId="55" applyNumberFormat="1" applyFont="1" applyFill="1" applyBorder="1" applyAlignment="1" applyProtection="1">
      <alignment horizontal="right" vertical="center"/>
      <protection locked="0"/>
    </xf>
    <xf numFmtId="176" fontId="8" fillId="0" borderId="11" xfId="55" applyNumberFormat="1" applyFont="1" applyFill="1" applyBorder="1" applyAlignment="1" applyProtection="1">
      <alignment horizontal="right" vertical="center"/>
      <protection locked="0"/>
    </xf>
    <xf numFmtId="0" fontId="9" fillId="0" borderId="0" xfId="52" applyFont="1" applyFill="1" applyBorder="1" applyAlignment="1">
      <alignment vertical="center"/>
    </xf>
    <xf numFmtId="0" fontId="9" fillId="0" borderId="0" xfId="52" applyFont="1" applyFill="1" applyBorder="1" applyAlignment="1">
      <alignment horizontal="right" vertical="center"/>
    </xf>
    <xf numFmtId="0" fontId="12" fillId="0" borderId="0" xfId="54" applyFont="1" applyFill="1" applyAlignment="1">
      <alignment wrapText="1"/>
    </xf>
    <xf numFmtId="0" fontId="12" fillId="0" borderId="0" xfId="54" applyFont="1" applyFill="1" applyAlignment="1"/>
    <xf numFmtId="0" fontId="12" fillId="0" borderId="0" xfId="51" applyFont="1" applyFill="1" applyAlignment="1">
      <alignment vertical="center" wrapText="1"/>
    </xf>
    <xf numFmtId="0" fontId="12" fillId="0" borderId="0" xfId="51" applyFont="1" applyFill="1" applyAlignment="1">
      <alignment vertical="center"/>
    </xf>
    <xf numFmtId="0" fontId="4" fillId="0" borderId="0" xfId="54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/>
    </xf>
    <xf numFmtId="0" fontId="9" fillId="0" borderId="0" xfId="51" applyFont="1" applyFill="1" applyAlignment="1">
      <alignment vertical="center" wrapText="1"/>
    </xf>
    <xf numFmtId="0" fontId="9" fillId="0" borderId="0" xfId="51" applyFont="1" applyFill="1" applyAlignment="1">
      <alignment vertical="center"/>
    </xf>
    <xf numFmtId="177" fontId="5" fillId="0" borderId="0" xfId="51" applyNumberFormat="1" applyFont="1" applyFill="1" applyAlignment="1">
      <alignment horizontal="right"/>
    </xf>
    <xf numFmtId="0" fontId="6" fillId="0" borderId="12" xfId="55" applyFont="1" applyFill="1" applyBorder="1" applyAlignment="1" applyProtection="1">
      <alignment horizontal="center" vertical="center"/>
      <protection locked="0"/>
    </xf>
    <xf numFmtId="0" fontId="6" fillId="0" borderId="3" xfId="51" applyFont="1" applyFill="1" applyBorder="1" applyAlignment="1">
      <alignment horizontal="center" vertical="center" wrapText="1"/>
    </xf>
    <xf numFmtId="0" fontId="6" fillId="0" borderId="13" xfId="51" applyFont="1" applyFill="1" applyBorder="1" applyAlignment="1">
      <alignment horizontal="center" vertical="center" wrapText="1"/>
    </xf>
    <xf numFmtId="0" fontId="8" fillId="0" borderId="14" xfId="55" applyFont="1" applyFill="1" applyBorder="1" applyAlignment="1" applyProtection="1">
      <alignment horizontal="left" vertical="center"/>
      <protection locked="0"/>
    </xf>
    <xf numFmtId="176" fontId="8" fillId="0" borderId="0" xfId="56" applyNumberFormat="1" applyFont="1" applyFill="1" applyBorder="1" applyAlignment="1">
      <alignment horizontal="right" vertical="center"/>
    </xf>
    <xf numFmtId="176" fontId="8" fillId="0" borderId="7" xfId="56" applyNumberFormat="1" applyFont="1" applyFill="1" applyBorder="1" applyAlignment="1">
      <alignment horizontal="right" vertical="center"/>
    </xf>
    <xf numFmtId="0" fontId="5" fillId="0" borderId="14" xfId="57" applyFont="1" applyFill="1" applyBorder="1" applyAlignment="1" applyProtection="1">
      <alignment horizontal="left" vertical="center" wrapText="1" indent="2"/>
      <protection locked="0"/>
    </xf>
    <xf numFmtId="176" fontId="9" fillId="0" borderId="0" xfId="56" applyNumberFormat="1" applyFont="1" applyFill="1" applyBorder="1" applyAlignment="1">
      <alignment horizontal="right" vertical="center"/>
    </xf>
    <xf numFmtId="176" fontId="9" fillId="0" borderId="9" xfId="56" applyNumberFormat="1" applyFont="1" applyFill="1" applyBorder="1" applyAlignment="1">
      <alignment horizontal="right" vertical="center"/>
    </xf>
    <xf numFmtId="176" fontId="8" fillId="0" borderId="9" xfId="56" applyNumberFormat="1" applyFont="1" applyFill="1" applyBorder="1" applyAlignment="1">
      <alignment horizontal="right" vertical="center"/>
    </xf>
    <xf numFmtId="0" fontId="5" fillId="0" borderId="0" xfId="57" applyFont="1" applyFill="1" applyBorder="1" applyAlignment="1" applyProtection="1">
      <alignment horizontal="left" vertical="center" wrapText="1" indent="2"/>
      <protection locked="0"/>
    </xf>
    <xf numFmtId="176" fontId="9" fillId="0" borderId="8" xfId="56" applyNumberFormat="1" applyFont="1" applyFill="1" applyBorder="1" applyAlignment="1">
      <alignment horizontal="right" vertical="center"/>
    </xf>
    <xf numFmtId="0" fontId="8" fillId="0" borderId="0" xfId="55" applyFont="1" applyFill="1" applyBorder="1" applyAlignment="1" applyProtection="1">
      <alignment horizontal="left" vertical="center"/>
      <protection locked="0"/>
    </xf>
    <xf numFmtId="176" fontId="9" fillId="0" borderId="9" xfId="56" applyNumberFormat="1" applyFont="1" applyFill="1" applyBorder="1" applyAlignment="1">
      <alignment horizontal="right" vertical="center" wrapText="1"/>
    </xf>
    <xf numFmtId="176" fontId="8" fillId="0" borderId="8" xfId="56" applyNumberFormat="1" applyFont="1" applyFill="1" applyBorder="1" applyAlignment="1">
      <alignment horizontal="right" vertical="center"/>
    </xf>
    <xf numFmtId="176" fontId="8" fillId="0" borderId="9" xfId="56" applyNumberFormat="1" applyFont="1" applyFill="1" applyBorder="1" applyAlignment="1">
      <alignment horizontal="right" vertical="center" wrapText="1"/>
    </xf>
    <xf numFmtId="3" fontId="9" fillId="0" borderId="14" xfId="55" applyNumberFormat="1" applyFont="1" applyFill="1" applyBorder="1" applyAlignment="1" applyProtection="1">
      <alignment horizontal="left" vertical="center" indent="2"/>
      <protection locked="0"/>
    </xf>
    <xf numFmtId="3" fontId="9" fillId="0" borderId="14" xfId="55" applyNumberFormat="1" applyFont="1" applyFill="1" applyBorder="1" applyAlignment="1" applyProtection="1">
      <alignment vertical="center"/>
      <protection locked="0"/>
    </xf>
    <xf numFmtId="3" fontId="9" fillId="0" borderId="14" xfId="55" applyNumberFormat="1" applyFont="1" applyFill="1" applyBorder="1" applyAlignment="1" applyProtection="1">
      <alignment vertical="center" wrapText="1"/>
      <protection locked="0"/>
    </xf>
    <xf numFmtId="0" fontId="8" fillId="0" borderId="15" xfId="55" applyFont="1" applyFill="1" applyBorder="1" applyAlignment="1" applyProtection="1">
      <alignment horizontal="center" vertical="center"/>
      <protection locked="0"/>
    </xf>
    <xf numFmtId="176" fontId="8" fillId="0" borderId="1" xfId="56" applyNumberFormat="1" applyFont="1" applyFill="1" applyBorder="1" applyAlignment="1">
      <alignment horizontal="right" vertical="center"/>
    </xf>
    <xf numFmtId="176" fontId="8" fillId="0" borderId="10" xfId="56" applyNumberFormat="1" applyFont="1" applyFill="1" applyBorder="1" applyAlignment="1">
      <alignment horizontal="right" vertical="center"/>
    </xf>
    <xf numFmtId="0" fontId="12" fillId="0" borderId="0" xfId="54" applyFont="1" applyFill="1" applyBorder="1" applyAlignment="1"/>
    <xf numFmtId="0" fontId="12" fillId="0" borderId="0" xfId="52" applyFont="1" applyFill="1" applyBorder="1" applyAlignment="1"/>
    <xf numFmtId="0" fontId="12" fillId="0" borderId="0" xfId="52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12" fillId="0" borderId="0" xfId="51" applyFont="1" applyFill="1" applyAlignment="1">
      <alignment horizontal="center" vertical="center" wrapText="1"/>
    </xf>
    <xf numFmtId="0" fontId="12" fillId="0" borderId="0" xfId="51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12" fillId="0" borderId="0" xfId="52" applyFont="1" applyFill="1" applyBorder="1" applyAlignment="1">
      <alignment vertical="center"/>
    </xf>
    <xf numFmtId="177" fontId="5" fillId="0" borderId="0" xfId="51" applyNumberFormat="1" applyFont="1" applyFill="1" applyAlignment="1">
      <alignment horizontal="center" vertical="center"/>
    </xf>
    <xf numFmtId="0" fontId="6" fillId="0" borderId="12" xfId="53" applyFont="1" applyFill="1" applyBorder="1" applyAlignment="1">
      <alignment horizontal="center" vertical="center" wrapText="1"/>
    </xf>
    <xf numFmtId="0" fontId="6" fillId="0" borderId="13" xfId="53" applyFont="1" applyFill="1" applyBorder="1" applyAlignment="1">
      <alignment horizontal="center" vertical="center" wrapText="1"/>
    </xf>
    <xf numFmtId="0" fontId="6" fillId="0" borderId="1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 wrapText="1"/>
    </xf>
    <xf numFmtId="0" fontId="8" fillId="0" borderId="14" xfId="53" applyFont="1" applyFill="1" applyBorder="1" applyAlignment="1" applyProtection="1">
      <alignment vertical="center" wrapText="1"/>
      <protection locked="0"/>
    </xf>
    <xf numFmtId="176" fontId="8" fillId="0" borderId="7" xfId="50" applyNumberFormat="1" applyFont="1" applyFill="1" applyBorder="1" applyAlignment="1">
      <alignment horizontal="right" vertical="center"/>
    </xf>
    <xf numFmtId="176" fontId="8" fillId="0" borderId="14" xfId="50" applyNumberFormat="1" applyFont="1" applyFill="1" applyBorder="1" applyAlignment="1">
      <alignment horizontal="center" vertical="center"/>
    </xf>
    <xf numFmtId="3" fontId="8" fillId="0" borderId="14" xfId="49" applyNumberFormat="1" applyFont="1" applyFill="1" applyBorder="1" applyAlignment="1" applyProtection="1">
      <alignment vertical="center"/>
      <protection locked="0"/>
    </xf>
    <xf numFmtId="176" fontId="8" fillId="0" borderId="14" xfId="52" applyNumberFormat="1" applyFont="1" applyFill="1" applyBorder="1" applyAlignment="1">
      <alignment vertical="center"/>
    </xf>
    <xf numFmtId="176" fontId="8" fillId="0" borderId="14" xfId="52" applyNumberFormat="1" applyFont="1" applyFill="1" applyBorder="1" applyAlignment="1">
      <alignment horizontal="right" vertical="center"/>
    </xf>
    <xf numFmtId="176" fontId="8" fillId="0" borderId="0" xfId="52" applyNumberFormat="1" applyFont="1" applyFill="1" applyBorder="1" applyAlignment="1">
      <alignment vertical="center"/>
    </xf>
    <xf numFmtId="0" fontId="9" fillId="0" borderId="14" xfId="53" applyFont="1" applyFill="1" applyBorder="1" applyAlignment="1">
      <alignment horizontal="left" vertical="center" wrapText="1" indent="2"/>
    </xf>
    <xf numFmtId="176" fontId="9" fillId="0" borderId="14" xfId="50" applyNumberFormat="1" applyFont="1" applyFill="1" applyBorder="1" applyAlignment="1">
      <alignment horizontal="right" vertical="center"/>
    </xf>
    <xf numFmtId="176" fontId="9" fillId="0" borderId="14" xfId="50" applyNumberFormat="1" applyFont="1" applyFill="1" applyBorder="1" applyAlignment="1">
      <alignment horizontal="center" vertical="center"/>
    </xf>
    <xf numFmtId="176" fontId="9" fillId="0" borderId="14" xfId="52" applyNumberFormat="1" applyFont="1" applyFill="1" applyBorder="1" applyAlignment="1">
      <alignment vertical="center"/>
    </xf>
    <xf numFmtId="176" fontId="9" fillId="0" borderId="14" xfId="52" applyNumberFormat="1" applyFont="1" applyFill="1" applyBorder="1" applyAlignment="1">
      <alignment horizontal="right" vertical="center"/>
    </xf>
    <xf numFmtId="176" fontId="9" fillId="0" borderId="0" xfId="52" applyNumberFormat="1" applyFont="1" applyFill="1" applyBorder="1" applyAlignment="1">
      <alignment vertical="center"/>
    </xf>
    <xf numFmtId="176" fontId="9" fillId="0" borderId="9" xfId="50" applyNumberFormat="1" applyFont="1" applyFill="1" applyBorder="1" applyAlignment="1">
      <alignment horizontal="right" vertical="center"/>
    </xf>
    <xf numFmtId="0" fontId="8" fillId="0" borderId="14" xfId="53" applyFont="1" applyFill="1" applyBorder="1" applyAlignment="1">
      <alignment vertical="center" wrapText="1"/>
    </xf>
    <xf numFmtId="176" fontId="8" fillId="0" borderId="9" xfId="50" applyNumberFormat="1" applyFont="1" applyFill="1" applyBorder="1" applyAlignment="1">
      <alignment horizontal="right" vertical="center"/>
    </xf>
    <xf numFmtId="176" fontId="8" fillId="0" borderId="14" xfId="50" applyNumberFormat="1" applyFont="1" applyFill="1" applyBorder="1" applyAlignment="1">
      <alignment vertical="center"/>
    </xf>
    <xf numFmtId="176" fontId="8" fillId="0" borderId="9" xfId="50" applyNumberFormat="1" applyFont="1" applyFill="1" applyBorder="1" applyAlignment="1">
      <alignment vertical="center"/>
    </xf>
    <xf numFmtId="0" fontId="8" fillId="0" borderId="14" xfId="53" applyFont="1" applyFill="1" applyBorder="1" applyAlignment="1">
      <alignment vertical="center"/>
    </xf>
    <xf numFmtId="176" fontId="8" fillId="0" borderId="14" xfId="52" applyNumberFormat="1" applyFont="1" applyFill="1" applyBorder="1" applyAlignment="1">
      <alignment horizontal="center" vertical="center"/>
    </xf>
    <xf numFmtId="176" fontId="8" fillId="0" borderId="0" xfId="52" applyNumberFormat="1" applyFont="1" applyFill="1" applyBorder="1" applyAlignment="1">
      <alignment horizontal="center" vertical="center"/>
    </xf>
    <xf numFmtId="176" fontId="8" fillId="0" borderId="14" xfId="53" applyNumberFormat="1" applyFont="1" applyFill="1" applyBorder="1" applyAlignment="1">
      <alignment vertical="center" wrapText="1"/>
    </xf>
    <xf numFmtId="176" fontId="8" fillId="0" borderId="8" xfId="50" applyNumberFormat="1" applyFont="1" applyFill="1" applyBorder="1" applyAlignment="1">
      <alignment horizontal="right" vertical="center"/>
    </xf>
    <xf numFmtId="176" fontId="8" fillId="0" borderId="0" xfId="52" applyNumberFormat="1" applyFont="1" applyFill="1" applyBorder="1" applyAlignment="1">
      <alignment horizontal="right" vertical="center"/>
    </xf>
    <xf numFmtId="176" fontId="8" fillId="0" borderId="14" xfId="53" applyNumberFormat="1" applyFont="1" applyFill="1" applyBorder="1" applyAlignment="1">
      <alignment horizontal="right" vertical="center" wrapText="1"/>
    </xf>
    <xf numFmtId="0" fontId="9" fillId="0" borderId="14" xfId="52" applyFont="1" applyFill="1" applyBorder="1" applyAlignment="1"/>
    <xf numFmtId="0" fontId="9" fillId="0" borderId="14" xfId="53" applyFont="1" applyFill="1" applyBorder="1" applyAlignment="1">
      <alignment vertical="center" wrapText="1"/>
    </xf>
    <xf numFmtId="176" fontId="9" fillId="0" borderId="14" xfId="50" applyNumberFormat="1" applyFont="1" applyFill="1" applyBorder="1" applyAlignment="1">
      <alignment vertical="center"/>
    </xf>
    <xf numFmtId="0" fontId="8" fillId="0" borderId="15" xfId="53" applyFont="1" applyFill="1" applyBorder="1" applyAlignment="1" applyProtection="1">
      <alignment horizontal="center" vertical="center" wrapText="1"/>
      <protection locked="0"/>
    </xf>
    <xf numFmtId="176" fontId="8" fillId="0" borderId="10" xfId="52" applyNumberFormat="1" applyFont="1" applyFill="1" applyBorder="1" applyAlignment="1">
      <alignment horizontal="right" vertical="center"/>
    </xf>
    <xf numFmtId="176" fontId="8" fillId="0" borderId="15" xfId="50" applyNumberFormat="1" applyFont="1" applyFill="1" applyBorder="1" applyAlignment="1">
      <alignment vertical="center"/>
    </xf>
    <xf numFmtId="176" fontId="8" fillId="0" borderId="10" xfId="52" applyNumberFormat="1" applyFont="1" applyFill="1" applyBorder="1" applyAlignment="1">
      <alignment vertical="center"/>
    </xf>
    <xf numFmtId="0" fontId="8" fillId="0" borderId="15" xfId="53" applyFont="1" applyFill="1" applyBorder="1" applyAlignment="1" applyProtection="1">
      <alignment horizontal="center" vertical="center"/>
      <protection locked="0"/>
    </xf>
    <xf numFmtId="176" fontId="8" fillId="0" borderId="15" xfId="52" applyNumberFormat="1" applyFont="1" applyFill="1" applyBorder="1" applyAlignment="1">
      <alignment horizontal="center" vertical="center"/>
    </xf>
    <xf numFmtId="176" fontId="8" fillId="0" borderId="11" xfId="52" applyNumberFormat="1" applyFont="1" applyFill="1" applyBorder="1" applyAlignment="1">
      <alignment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distributed"/>
    </xf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基金预算 2" xfId="49"/>
    <cellStyle name="差_县区合并测算20080423(按照各省比重）_不含人员经费系数_财力性转移支付2010年预算参考数 3 2" xfId="50"/>
    <cellStyle name="40% - Accent5 4 2 2" xfId="51"/>
    <cellStyle name="常规 3" xfId="52"/>
    <cellStyle name="常规_预决算报人大（草表）" xfId="53"/>
    <cellStyle name="差_不含人员经费系数_财力性转移支付2010年预算参考数 2 2 2" xfId="54"/>
    <cellStyle name="常规 10 2 4" xfId="55"/>
    <cellStyle name="常规_2007年地方预算表格（修订2版） 2" xfId="56"/>
    <cellStyle name="常规_预决算报人大（草表）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6.236.254\Users\Administrator\Desktop\a20d9012\Users\hp\Documents\WXWorkLocal\1688849875650357_1970325008038486\Cache\File\2021-10\4160c47e\Users\a\Desktop\018fa2fa\&#39134;&#31179;&#25509;&#25910;&#25991;&#20214;\&#20195;&#20029;&#23068;(FC4DD44C8309)\&#35828;&#26126;\&#38468;&#34920;2&#65306;2015&#24180;&#39033;&#30446;&#24211;&#20998;&#31867;&#27719;&#24635;%20-%20&#27719;&#24635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topLeftCell="A8" workbookViewId="0">
      <selection activeCell="E14" sqref="D14:E14"/>
    </sheetView>
  </sheetViews>
  <sheetFormatPr defaultColWidth="10.2857142857143" defaultRowHeight="14.25" outlineLevelCol="1"/>
  <cols>
    <col min="1" max="1" width="20.1428571428571" style="118" customWidth="1"/>
    <col min="2" max="2" width="76.8571428571429" style="118" customWidth="1"/>
    <col min="3" max="16384" width="10.2857142857143" style="118"/>
  </cols>
  <sheetData>
    <row r="1" s="118" customFormat="1" ht="18.75" spans="1:2">
      <c r="A1" s="119"/>
      <c r="B1" s="120"/>
    </row>
    <row r="2" s="118" customFormat="1" ht="20.25" spans="1:2">
      <c r="A2" s="121" t="s">
        <v>0</v>
      </c>
      <c r="B2" s="120"/>
    </row>
    <row r="3" s="118" customFormat="1" ht="18.75" spans="1:2">
      <c r="A3" s="122" t="s">
        <v>1</v>
      </c>
      <c r="B3" s="120"/>
    </row>
    <row r="4" s="118" customFormat="1" spans="1:2">
      <c r="A4" s="120"/>
      <c r="B4" s="120"/>
    </row>
    <row r="5" s="118" customFormat="1" spans="1:2">
      <c r="A5" s="120"/>
      <c r="B5" s="120"/>
    </row>
    <row r="6" s="118" customFormat="1" spans="1:2">
      <c r="A6" s="120"/>
      <c r="B6" s="120"/>
    </row>
    <row r="7" s="118" customFormat="1" ht="27" customHeight="1" spans="1:2">
      <c r="A7" s="120"/>
      <c r="B7" s="120"/>
    </row>
    <row r="8" s="118" customFormat="1" spans="1:2">
      <c r="A8" s="120"/>
      <c r="B8" s="120"/>
    </row>
    <row r="9" s="118" customFormat="1" spans="1:2">
      <c r="A9" s="120"/>
      <c r="B9" s="120"/>
    </row>
    <row r="10" s="118" customFormat="1" spans="1:2">
      <c r="A10" s="123" t="s">
        <v>2</v>
      </c>
      <c r="B10" s="123"/>
    </row>
    <row r="11" s="118" customFormat="1" spans="1:2">
      <c r="A11" s="123"/>
      <c r="B11" s="123"/>
    </row>
    <row r="12" s="118" customFormat="1" ht="48" customHeight="1" spans="1:2">
      <c r="A12" s="123"/>
      <c r="B12" s="123"/>
    </row>
    <row r="14" s="118" customFormat="1" ht="185" customHeight="1"/>
    <row r="20" s="118" customFormat="1" ht="20.25" spans="1:2">
      <c r="A20" s="121" t="s">
        <v>3</v>
      </c>
      <c r="B20" s="121"/>
    </row>
    <row r="21" s="118" customFormat="1" ht="20.25" spans="1:2">
      <c r="A21" s="124"/>
      <c r="B21" s="124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Zeros="0" tabSelected="1" view="pageBreakPreview" zoomScaleNormal="100" workbookViewId="0">
      <selection activeCell="F12" sqref="F12"/>
    </sheetView>
  </sheetViews>
  <sheetFormatPr defaultColWidth="9.14285714285714" defaultRowHeight="14.25" outlineLevelCol="7"/>
  <cols>
    <col min="1" max="1" width="32.2857142857143" style="71" customWidth="1"/>
    <col min="2" max="4" width="12.7142857142857" style="72" customWidth="1"/>
    <col min="5" max="5" width="32.2857142857143" style="71" customWidth="1"/>
    <col min="6" max="6" width="12.7142857142857" style="72" customWidth="1"/>
    <col min="7" max="8" width="12.7142857142857" style="73" customWidth="1"/>
    <col min="9" max="16384" width="9.14285714285714" style="1"/>
  </cols>
  <sheetData>
    <row r="1" spans="1:7">
      <c r="A1" s="41" t="s">
        <v>4</v>
      </c>
      <c r="B1" s="74"/>
      <c r="C1" s="74"/>
      <c r="D1" s="74"/>
      <c r="E1" s="41"/>
      <c r="F1" s="75"/>
      <c r="G1" s="75"/>
    </row>
    <row r="2" ht="21" spans="1:8">
      <c r="A2" s="76" t="s">
        <v>5</v>
      </c>
      <c r="B2" s="76"/>
      <c r="C2" s="76"/>
      <c r="D2" s="76"/>
      <c r="E2" s="76"/>
      <c r="F2" s="76"/>
      <c r="G2" s="76"/>
      <c r="H2" s="76"/>
    </row>
    <row r="3" ht="15" spans="1:8">
      <c r="A3" s="77"/>
      <c r="E3" s="77"/>
      <c r="F3" s="78"/>
      <c r="H3" s="78" t="s">
        <v>6</v>
      </c>
    </row>
    <row r="4" ht="24" customHeight="1" spans="1:8">
      <c r="A4" s="79" t="s">
        <v>7</v>
      </c>
      <c r="B4" s="80" t="s">
        <v>8</v>
      </c>
      <c r="C4" s="80" t="s">
        <v>9</v>
      </c>
      <c r="D4" s="79" t="s">
        <v>10</v>
      </c>
      <c r="E4" s="81" t="s">
        <v>7</v>
      </c>
      <c r="F4" s="79" t="s">
        <v>8</v>
      </c>
      <c r="G4" s="79" t="s">
        <v>9</v>
      </c>
      <c r="H4" s="82" t="s">
        <v>10</v>
      </c>
    </row>
    <row r="5" ht="24" customHeight="1" spans="1:8">
      <c r="A5" s="83" t="s">
        <v>11</v>
      </c>
      <c r="B5" s="84">
        <v>40800</v>
      </c>
      <c r="C5" s="85">
        <f>SUM(C6:C8)</f>
        <v>0</v>
      </c>
      <c r="D5" s="85">
        <f t="shared" ref="D5:D11" si="0">B5+C5</f>
        <v>40800</v>
      </c>
      <c r="E5" s="86" t="s">
        <v>12</v>
      </c>
      <c r="F5" s="87">
        <v>162115</v>
      </c>
      <c r="G5" s="88">
        <f>G9+G10</f>
        <v>-2800</v>
      </c>
      <c r="H5" s="89">
        <f>F5+G5</f>
        <v>159315</v>
      </c>
    </row>
    <row r="6" ht="24" customHeight="1" spans="1:8">
      <c r="A6" s="90" t="s">
        <v>13</v>
      </c>
      <c r="B6" s="91"/>
      <c r="C6" s="92"/>
      <c r="D6" s="85">
        <f t="shared" si="0"/>
        <v>0</v>
      </c>
      <c r="E6" s="90" t="s">
        <v>14</v>
      </c>
      <c r="F6" s="93">
        <v>4</v>
      </c>
      <c r="G6" s="94"/>
      <c r="H6" s="95">
        <v>4</v>
      </c>
    </row>
    <row r="7" ht="24" customHeight="1" spans="1:8">
      <c r="A7" s="90" t="s">
        <v>15</v>
      </c>
      <c r="B7" s="91">
        <v>40420</v>
      </c>
      <c r="C7" s="92"/>
      <c r="D7" s="92">
        <f t="shared" si="0"/>
        <v>40420</v>
      </c>
      <c r="E7" s="90" t="s">
        <v>16</v>
      </c>
      <c r="F7" s="93">
        <v>815</v>
      </c>
      <c r="G7" s="94"/>
      <c r="H7" s="95">
        <v>815</v>
      </c>
    </row>
    <row r="8" ht="24" customHeight="1" spans="1:8">
      <c r="A8" s="90" t="s">
        <v>17</v>
      </c>
      <c r="B8" s="96">
        <v>380</v>
      </c>
      <c r="C8" s="92"/>
      <c r="D8" s="92">
        <f t="shared" si="0"/>
        <v>380</v>
      </c>
      <c r="E8" s="90" t="s">
        <v>18</v>
      </c>
      <c r="F8" s="93">
        <v>180</v>
      </c>
      <c r="G8" s="94"/>
      <c r="H8" s="95">
        <v>180</v>
      </c>
    </row>
    <row r="9" ht="24" customHeight="1" spans="1:8">
      <c r="A9" s="90"/>
      <c r="B9" s="91"/>
      <c r="C9" s="92"/>
      <c r="D9" s="85">
        <f t="shared" si="0"/>
        <v>0</v>
      </c>
      <c r="E9" s="90" t="s">
        <v>19</v>
      </c>
      <c r="F9" s="93">
        <v>144666</v>
      </c>
      <c r="G9" s="94">
        <v>-2800</v>
      </c>
      <c r="H9" s="95">
        <f>F9+G9</f>
        <v>141866</v>
      </c>
    </row>
    <row r="10" ht="24" customHeight="1" spans="1:8">
      <c r="A10" s="90"/>
      <c r="B10" s="91"/>
      <c r="C10" s="92"/>
      <c r="D10" s="85">
        <f t="shared" si="0"/>
        <v>0</v>
      </c>
      <c r="E10" s="90" t="s">
        <v>20</v>
      </c>
      <c r="F10" s="93">
        <v>16276</v>
      </c>
      <c r="G10" s="94"/>
      <c r="H10" s="95">
        <f>F10+G10</f>
        <v>16276</v>
      </c>
    </row>
    <row r="11" ht="24" customHeight="1" spans="1:8">
      <c r="A11" s="90"/>
      <c r="B11" s="91"/>
      <c r="C11" s="92"/>
      <c r="D11" s="85"/>
      <c r="E11" s="90" t="s">
        <v>21</v>
      </c>
      <c r="F11" s="93">
        <v>174</v>
      </c>
      <c r="G11" s="94"/>
      <c r="H11" s="95">
        <f>F11+G11</f>
        <v>174</v>
      </c>
    </row>
    <row r="12" ht="24" customHeight="1" spans="1:8">
      <c r="A12" s="97" t="s">
        <v>22</v>
      </c>
      <c r="B12" s="98">
        <v>850</v>
      </c>
      <c r="C12" s="99"/>
      <c r="D12" s="100">
        <f>B12+C12</f>
        <v>850</v>
      </c>
      <c r="E12" s="101" t="s">
        <v>23</v>
      </c>
      <c r="F12" s="93"/>
      <c r="G12" s="102"/>
      <c r="H12" s="95"/>
    </row>
    <row r="13" ht="24" customHeight="1" spans="1:8">
      <c r="A13" s="97" t="s">
        <v>24</v>
      </c>
      <c r="B13" s="98">
        <v>95000</v>
      </c>
      <c r="C13" s="99">
        <f>-33800+31000</f>
        <v>-2800</v>
      </c>
      <c r="D13" s="100">
        <f>B13+C13</f>
        <v>92200</v>
      </c>
      <c r="E13" s="101" t="s">
        <v>25</v>
      </c>
      <c r="F13" s="85"/>
      <c r="G13" s="102"/>
      <c r="H13" s="103"/>
    </row>
    <row r="14" ht="24" customHeight="1" spans="1:8">
      <c r="A14" s="97" t="s">
        <v>26</v>
      </c>
      <c r="B14" s="98">
        <v>6030</v>
      </c>
      <c r="C14" s="104"/>
      <c r="D14" s="100">
        <v>6030</v>
      </c>
      <c r="E14" s="101" t="s">
        <v>27</v>
      </c>
      <c r="F14" s="105">
        <v>30000</v>
      </c>
      <c r="G14" s="100"/>
      <c r="H14" s="106">
        <f>F14+G14</f>
        <v>30000</v>
      </c>
    </row>
    <row r="15" ht="24" customHeight="1" spans="1:8">
      <c r="A15" s="97"/>
      <c r="B15" s="107"/>
      <c r="C15" s="104"/>
      <c r="D15" s="99"/>
      <c r="E15" s="101" t="s">
        <v>28</v>
      </c>
      <c r="F15" s="85"/>
      <c r="G15" s="102"/>
      <c r="H15" s="103"/>
    </row>
    <row r="16" ht="24" customHeight="1" spans="1:8">
      <c r="A16" s="108"/>
      <c r="B16" s="107"/>
      <c r="C16" s="104"/>
      <c r="D16" s="99"/>
      <c r="E16" s="101" t="s">
        <v>29</v>
      </c>
      <c r="F16" s="85"/>
      <c r="G16" s="102"/>
      <c r="H16" s="103"/>
    </row>
    <row r="17" ht="24" customHeight="1" spans="1:8">
      <c r="A17" s="97" t="s">
        <v>30</v>
      </c>
      <c r="B17" s="98">
        <v>49435.1</v>
      </c>
      <c r="C17" s="99"/>
      <c r="D17" s="98">
        <v>49435.1</v>
      </c>
      <c r="E17" s="101"/>
      <c r="F17" s="85"/>
      <c r="G17" s="102"/>
      <c r="H17" s="103"/>
    </row>
    <row r="18" ht="24" customHeight="1" spans="1:8">
      <c r="A18" s="109"/>
      <c r="B18" s="96"/>
      <c r="C18" s="99"/>
      <c r="D18" s="96"/>
      <c r="E18" s="101"/>
      <c r="F18" s="85"/>
      <c r="G18" s="102"/>
      <c r="H18" s="103"/>
    </row>
    <row r="19" ht="24" customHeight="1" spans="1:8">
      <c r="A19" s="109"/>
      <c r="B19" s="96"/>
      <c r="C19" s="99"/>
      <c r="D19" s="96"/>
      <c r="E19" s="101"/>
      <c r="F19" s="85"/>
      <c r="G19" s="102"/>
      <c r="H19" s="103"/>
    </row>
    <row r="20" ht="24" customHeight="1" spans="1:8">
      <c r="A20" s="109"/>
      <c r="B20" s="96"/>
      <c r="C20" s="110"/>
      <c r="D20" s="96"/>
      <c r="E20" s="101"/>
      <c r="F20" s="85"/>
      <c r="G20" s="102"/>
      <c r="H20" s="103"/>
    </row>
    <row r="21" ht="24" customHeight="1" spans="1:8">
      <c r="A21" s="111" t="s">
        <v>31</v>
      </c>
      <c r="B21" s="112">
        <f>B17+B12+B13+B5+B14</f>
        <v>192115.1</v>
      </c>
      <c r="C21" s="113">
        <f>C12+C13+C5+C17</f>
        <v>-2800</v>
      </c>
      <c r="D21" s="114">
        <f>B21+C21</f>
        <v>189315.1</v>
      </c>
      <c r="E21" s="115" t="s">
        <v>32</v>
      </c>
      <c r="F21" s="116">
        <f>F5+F14</f>
        <v>192115</v>
      </c>
      <c r="G21" s="113">
        <f>G5+G14</f>
        <v>-2800</v>
      </c>
      <c r="H21" s="117">
        <f>H14+H5</f>
        <v>189315</v>
      </c>
    </row>
    <row r="22" ht="28.15" customHeight="1"/>
  </sheetData>
  <mergeCells count="1">
    <mergeCell ref="A2:H2"/>
  </mergeCells>
  <pageMargins left="0.554861111111111" right="0.554861111111111" top="1" bottom="1" header="0.5" footer="0.5"/>
  <pageSetup paperSize="9" scale="96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opLeftCell="A13" workbookViewId="0">
      <selection activeCell="G25" sqref="G25"/>
    </sheetView>
  </sheetViews>
  <sheetFormatPr defaultColWidth="9.14285714285714" defaultRowHeight="14.25" outlineLevelCol="3"/>
  <cols>
    <col min="1" max="1" width="49.8571428571429" style="39" customWidth="1"/>
    <col min="2" max="2" width="20.8571428571429" style="39" customWidth="1"/>
    <col min="3" max="4" width="18.7142857142857" style="40" customWidth="1"/>
    <col min="5" max="16384" width="9.14285714285714" style="1"/>
  </cols>
  <sheetData>
    <row r="1" spans="1:4">
      <c r="A1" s="41" t="s">
        <v>33</v>
      </c>
      <c r="B1" s="41"/>
      <c r="C1" s="41"/>
      <c r="D1" s="42"/>
    </row>
    <row r="2" ht="21" spans="1:4">
      <c r="A2" s="43" t="s">
        <v>34</v>
      </c>
      <c r="B2" s="43"/>
      <c r="C2" s="44"/>
      <c r="D2" s="44"/>
    </row>
    <row r="3" ht="22.15" customHeight="1" spans="1:4">
      <c r="A3" s="45"/>
      <c r="B3" s="45"/>
      <c r="C3" s="46"/>
      <c r="D3" s="47" t="s">
        <v>6</v>
      </c>
    </row>
    <row r="4" ht="27" customHeight="1" spans="1:4">
      <c r="A4" s="48" t="s">
        <v>7</v>
      </c>
      <c r="B4" s="49" t="s">
        <v>8</v>
      </c>
      <c r="C4" s="50" t="s">
        <v>9</v>
      </c>
      <c r="D4" s="49" t="s">
        <v>10</v>
      </c>
    </row>
    <row r="5" ht="25.15" customHeight="1" spans="1:4">
      <c r="A5" s="51" t="s">
        <v>35</v>
      </c>
      <c r="B5" s="52">
        <v>40800</v>
      </c>
      <c r="C5" s="53"/>
      <c r="D5" s="52">
        <f>B5+C5</f>
        <v>40800</v>
      </c>
    </row>
    <row r="6" ht="25.15" customHeight="1" spans="1:4">
      <c r="A6" s="54" t="s">
        <v>15</v>
      </c>
      <c r="B6" s="55">
        <v>40420</v>
      </c>
      <c r="C6" s="56"/>
      <c r="D6" s="55">
        <f>B6+C6</f>
        <v>40420</v>
      </c>
    </row>
    <row r="7" ht="25.15" customHeight="1" spans="1:4">
      <c r="A7" s="54" t="s">
        <v>17</v>
      </c>
      <c r="B7" s="55">
        <v>380</v>
      </c>
      <c r="C7" s="56"/>
      <c r="D7" s="55">
        <f>B7+C7</f>
        <v>380</v>
      </c>
    </row>
    <row r="8" ht="25.15" customHeight="1" spans="1:4">
      <c r="A8" s="51" t="s">
        <v>22</v>
      </c>
      <c r="B8" s="52">
        <v>850</v>
      </c>
      <c r="C8" s="57"/>
      <c r="D8" s="52">
        <f>B8+C8</f>
        <v>850</v>
      </c>
    </row>
    <row r="9" ht="25.15" customHeight="1" spans="1:4">
      <c r="A9" s="58" t="s">
        <v>13</v>
      </c>
      <c r="B9" s="59"/>
      <c r="C9" s="56"/>
      <c r="D9" s="55"/>
    </row>
    <row r="10" ht="25.15" customHeight="1" spans="1:4">
      <c r="A10" s="58" t="s">
        <v>36</v>
      </c>
      <c r="B10" s="59"/>
      <c r="C10" s="56"/>
      <c r="D10" s="55"/>
    </row>
    <row r="11" ht="25.15" customHeight="1" spans="1:4">
      <c r="A11" s="58" t="s">
        <v>15</v>
      </c>
      <c r="B11" s="59">
        <v>800</v>
      </c>
      <c r="C11" s="56"/>
      <c r="D11" s="59">
        <v>800</v>
      </c>
    </row>
    <row r="12" ht="25.15" customHeight="1" spans="1:4">
      <c r="A12" s="58" t="s">
        <v>37</v>
      </c>
      <c r="B12" s="59">
        <v>50</v>
      </c>
      <c r="C12" s="56"/>
      <c r="D12" s="59">
        <v>50</v>
      </c>
    </row>
    <row r="13" ht="25.15" customHeight="1" spans="1:4">
      <c r="A13" s="58" t="s">
        <v>38</v>
      </c>
      <c r="B13" s="59"/>
      <c r="C13" s="56"/>
      <c r="D13" s="55"/>
    </row>
    <row r="14" ht="25.15" customHeight="1" spans="1:4">
      <c r="A14" s="58" t="s">
        <v>39</v>
      </c>
      <c r="B14" s="59"/>
      <c r="C14" s="56"/>
      <c r="D14" s="55"/>
    </row>
    <row r="15" ht="25.15" customHeight="1" spans="1:4">
      <c r="A15" s="58" t="s">
        <v>17</v>
      </c>
      <c r="B15" s="59"/>
      <c r="C15" s="56"/>
      <c r="D15" s="55"/>
    </row>
    <row r="16" ht="25.15" customHeight="1" spans="1:4">
      <c r="A16" s="58" t="s">
        <v>40</v>
      </c>
      <c r="B16" s="59"/>
      <c r="C16" s="56"/>
      <c r="D16" s="55"/>
    </row>
    <row r="17" ht="25.15" customHeight="1" spans="1:4">
      <c r="A17" s="60" t="s">
        <v>41</v>
      </c>
      <c r="B17" s="59"/>
      <c r="C17" s="61"/>
      <c r="D17" s="55"/>
    </row>
    <row r="18" ht="25.15" customHeight="1" spans="1:4">
      <c r="A18" s="60" t="s">
        <v>26</v>
      </c>
      <c r="B18" s="62">
        <v>6030</v>
      </c>
      <c r="C18" s="61"/>
      <c r="D18" s="62">
        <v>6030</v>
      </c>
    </row>
    <row r="19" ht="25.15" customHeight="1" spans="1:4">
      <c r="A19" s="60" t="s">
        <v>42</v>
      </c>
      <c r="B19" s="62">
        <v>95000</v>
      </c>
      <c r="C19" s="63">
        <v>-2800</v>
      </c>
      <c r="D19" s="52">
        <f>B19+C19</f>
        <v>92200</v>
      </c>
    </row>
    <row r="20" ht="25.15" customHeight="1" spans="1:4">
      <c r="A20" s="64" t="s">
        <v>43</v>
      </c>
      <c r="B20" s="55">
        <v>95000</v>
      </c>
      <c r="C20" s="61">
        <v>-2800</v>
      </c>
      <c r="D20" s="55">
        <f>B20+C20</f>
        <v>92200</v>
      </c>
    </row>
    <row r="21" ht="25.15" customHeight="1" spans="1:4">
      <c r="A21" s="64" t="s">
        <v>44</v>
      </c>
      <c r="B21" s="55">
        <v>95000</v>
      </c>
      <c r="C21" s="61">
        <v>-2800</v>
      </c>
      <c r="D21" s="55">
        <f>B21+C21</f>
        <v>92200</v>
      </c>
    </row>
    <row r="22" ht="25.15" customHeight="1" spans="1:4">
      <c r="A22" s="64" t="s">
        <v>45</v>
      </c>
      <c r="B22" s="55"/>
      <c r="C22" s="56"/>
      <c r="D22" s="55"/>
    </row>
    <row r="23" ht="25.15" customHeight="1" spans="1:4">
      <c r="A23" s="65" t="s">
        <v>46</v>
      </c>
      <c r="B23" s="55"/>
      <c r="C23" s="56"/>
      <c r="D23" s="55"/>
    </row>
    <row r="24" ht="25.15" customHeight="1" spans="1:4">
      <c r="A24" s="65" t="s">
        <v>47</v>
      </c>
      <c r="B24" s="55"/>
      <c r="C24" s="61"/>
      <c r="D24" s="55"/>
    </row>
    <row r="25" ht="25.15" customHeight="1" spans="1:4">
      <c r="A25" s="65" t="s">
        <v>48</v>
      </c>
      <c r="B25" s="55"/>
      <c r="C25" s="61"/>
      <c r="D25" s="55"/>
    </row>
    <row r="26" ht="25.15" customHeight="1" spans="1:4">
      <c r="A26" s="66" t="s">
        <v>49</v>
      </c>
      <c r="B26" s="55">
        <v>95000</v>
      </c>
      <c r="C26" s="61">
        <v>-2800</v>
      </c>
      <c r="D26" s="55">
        <f>B26+C26</f>
        <v>92200</v>
      </c>
    </row>
    <row r="27" ht="25.15" customHeight="1" spans="1:4">
      <c r="A27" s="65" t="s">
        <v>50</v>
      </c>
      <c r="B27" s="55"/>
      <c r="C27" s="61"/>
      <c r="D27" s="55"/>
    </row>
    <row r="28" ht="25.15" customHeight="1" spans="1:4">
      <c r="A28" s="51" t="s">
        <v>51</v>
      </c>
      <c r="B28" s="52">
        <v>49435</v>
      </c>
      <c r="C28" s="63"/>
      <c r="D28" s="52">
        <v>49435</v>
      </c>
    </row>
    <row r="29" ht="25.15" customHeight="1" spans="1:4">
      <c r="A29" s="67" t="s">
        <v>31</v>
      </c>
      <c r="B29" s="68">
        <f>B8+B19+B28+B18+B5</f>
        <v>192115</v>
      </c>
      <c r="C29" s="69">
        <f>C8+C19+C5+C28</f>
        <v>-2800</v>
      </c>
      <c r="D29" s="68">
        <f>B29+C29</f>
        <v>189315</v>
      </c>
    </row>
    <row r="30" ht="25.15" customHeight="1" spans="3:4">
      <c r="C30" s="70"/>
      <c r="D30" s="70"/>
    </row>
  </sheetData>
  <mergeCells count="1">
    <mergeCell ref="A2:D2"/>
  </mergeCells>
  <pageMargins left="0.751388888888889" right="0.751388888888889" top="0.590277777777778" bottom="0.590277777777778" header="0.5" footer="0.5"/>
  <pageSetup paperSize="9" scale="81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opLeftCell="B7" workbookViewId="0">
      <selection activeCell="B33" sqref="B33"/>
    </sheetView>
  </sheetViews>
  <sheetFormatPr defaultColWidth="9.14285714285714" defaultRowHeight="12.75" outlineLevelCol="4"/>
  <cols>
    <col min="1" max="1" width="10.5714285714286" style="1" hidden="1" customWidth="1"/>
    <col min="2" max="2" width="48.7142857142857" style="1" customWidth="1"/>
    <col min="3" max="3" width="22.4285714285714" style="1" customWidth="1"/>
    <col min="4" max="4" width="24.2857142857143" style="2" customWidth="1"/>
    <col min="5" max="5" width="26.1428571428571" style="1" customWidth="1"/>
    <col min="6" max="6" width="28.5714285714286" style="1" customWidth="1"/>
    <col min="7" max="16384" width="9.14285714285714" style="1"/>
  </cols>
  <sheetData>
    <row r="1" ht="22.15" customHeight="1" spans="1:5">
      <c r="A1" s="3" t="s">
        <v>52</v>
      </c>
      <c r="B1" s="3"/>
      <c r="C1" s="3"/>
      <c r="D1" s="4"/>
      <c r="E1" s="3"/>
    </row>
    <row r="2" ht="28.15" customHeight="1" spans="1:5">
      <c r="A2" s="5" t="s">
        <v>53</v>
      </c>
      <c r="B2" s="6"/>
      <c r="C2" s="6"/>
      <c r="D2" s="7"/>
      <c r="E2" s="6"/>
    </row>
    <row r="3" ht="28.15" customHeight="1" spans="1:5">
      <c r="A3" s="6" t="s">
        <v>54</v>
      </c>
      <c r="B3" s="6"/>
      <c r="C3" s="6"/>
      <c r="D3" s="7"/>
      <c r="E3" s="6"/>
    </row>
    <row r="4" ht="21" customHeight="1" spans="1:5">
      <c r="A4" s="8" t="s">
        <v>6</v>
      </c>
      <c r="B4" s="8"/>
      <c r="C4" s="8"/>
      <c r="D4" s="8"/>
      <c r="E4" s="9"/>
    </row>
    <row r="5" ht="28.15" customHeight="1" spans="1:5">
      <c r="A5" s="10" t="s">
        <v>55</v>
      </c>
      <c r="B5" s="11" t="s">
        <v>56</v>
      </c>
      <c r="C5" s="12" t="s">
        <v>8</v>
      </c>
      <c r="D5" s="13" t="s">
        <v>9</v>
      </c>
      <c r="E5" s="14" t="s">
        <v>10</v>
      </c>
    </row>
    <row r="6" ht="19.9" customHeight="1" spans="1:5">
      <c r="A6" s="15"/>
      <c r="B6" s="16" t="s">
        <v>57</v>
      </c>
      <c r="C6" s="17">
        <v>4</v>
      </c>
      <c r="D6" s="18"/>
      <c r="E6" s="19">
        <v>4</v>
      </c>
    </row>
    <row r="7" ht="19.9" customHeight="1" spans="1:5">
      <c r="A7" s="20"/>
      <c r="B7" s="21" t="s">
        <v>58</v>
      </c>
      <c r="C7" s="22">
        <v>4</v>
      </c>
      <c r="D7" s="23"/>
      <c r="E7" s="24">
        <v>4</v>
      </c>
    </row>
    <row r="8" ht="19.9" customHeight="1" spans="1:5">
      <c r="A8" s="20"/>
      <c r="B8" s="25" t="s">
        <v>59</v>
      </c>
      <c r="C8" s="22">
        <v>4</v>
      </c>
      <c r="D8" s="23"/>
      <c r="E8" s="24">
        <v>4</v>
      </c>
    </row>
    <row r="9" ht="19.9" customHeight="1" spans="1:5">
      <c r="A9" s="20"/>
      <c r="B9" s="26" t="s">
        <v>60</v>
      </c>
      <c r="C9" s="27">
        <v>815</v>
      </c>
      <c r="D9" s="28"/>
      <c r="E9" s="19">
        <v>815</v>
      </c>
    </row>
    <row r="10" ht="19.9" customHeight="1" spans="1:5">
      <c r="A10" s="20"/>
      <c r="B10" s="29" t="s">
        <v>61</v>
      </c>
      <c r="C10" s="22">
        <v>15</v>
      </c>
      <c r="D10" s="30"/>
      <c r="E10" s="24">
        <v>15</v>
      </c>
    </row>
    <row r="11" ht="19.9" customHeight="1" spans="1:5">
      <c r="A11" s="20"/>
      <c r="B11" s="21" t="s">
        <v>62</v>
      </c>
      <c r="C11" s="22">
        <v>800</v>
      </c>
      <c r="D11" s="30"/>
      <c r="E11" s="24">
        <v>800</v>
      </c>
    </row>
    <row r="12" ht="19.9" customHeight="1" spans="1:5">
      <c r="A12" s="20"/>
      <c r="B12" s="25" t="s">
        <v>63</v>
      </c>
      <c r="C12" s="22">
        <v>800</v>
      </c>
      <c r="D12" s="30"/>
      <c r="E12" s="24">
        <v>800</v>
      </c>
    </row>
    <row r="13" ht="19.9" customHeight="1" spans="1:5">
      <c r="A13" s="20"/>
      <c r="B13" s="26" t="s">
        <v>64</v>
      </c>
      <c r="C13" s="27">
        <v>180</v>
      </c>
      <c r="D13" s="30"/>
      <c r="E13" s="19">
        <v>180</v>
      </c>
    </row>
    <row r="14" ht="19.9" customHeight="1" spans="1:5">
      <c r="A14" s="20"/>
      <c r="B14" s="21" t="s">
        <v>65</v>
      </c>
      <c r="C14" s="22">
        <v>96</v>
      </c>
      <c r="D14" s="30"/>
      <c r="E14" s="24">
        <v>96</v>
      </c>
    </row>
    <row r="15" ht="19.9" customHeight="1" spans="1:5">
      <c r="A15" s="20"/>
      <c r="B15" s="25" t="s">
        <v>66</v>
      </c>
      <c r="C15" s="22">
        <v>45</v>
      </c>
      <c r="D15" s="31"/>
      <c r="E15" s="24">
        <v>45</v>
      </c>
    </row>
    <row r="16" ht="19.9" customHeight="1" spans="1:5">
      <c r="A16" s="20"/>
      <c r="B16" s="25" t="s">
        <v>67</v>
      </c>
      <c r="C16" s="22">
        <v>51</v>
      </c>
      <c r="D16" s="30"/>
      <c r="E16" s="24">
        <v>51</v>
      </c>
    </row>
    <row r="17" ht="29" customHeight="1" spans="1:5">
      <c r="A17" s="20"/>
      <c r="B17" s="21" t="s">
        <v>68</v>
      </c>
      <c r="C17" s="22">
        <v>84</v>
      </c>
      <c r="D17" s="30"/>
      <c r="E17" s="24">
        <v>84</v>
      </c>
    </row>
    <row r="18" ht="19.9" customHeight="1" spans="1:5">
      <c r="A18" s="20"/>
      <c r="B18" s="25" t="s">
        <v>66</v>
      </c>
      <c r="C18" s="22">
        <v>19</v>
      </c>
      <c r="D18" s="31"/>
      <c r="E18" s="24">
        <v>19</v>
      </c>
    </row>
    <row r="19" ht="19.9" customHeight="1" spans="1:5">
      <c r="A19" s="20"/>
      <c r="B19" s="25" t="s">
        <v>67</v>
      </c>
      <c r="C19" s="22">
        <v>65</v>
      </c>
      <c r="D19" s="30"/>
      <c r="E19" s="24">
        <v>65</v>
      </c>
    </row>
    <row r="20" ht="39" customHeight="1" spans="1:5">
      <c r="A20" s="20"/>
      <c r="B20" s="26" t="s">
        <v>69</v>
      </c>
      <c r="C20" s="27">
        <v>144666</v>
      </c>
      <c r="D20" s="31">
        <v>-2800</v>
      </c>
      <c r="E20" s="19">
        <f>C20+D20</f>
        <v>141866</v>
      </c>
    </row>
    <row r="21" ht="19.9" customHeight="1" spans="1:5">
      <c r="A21" s="20"/>
      <c r="B21" s="29" t="s">
        <v>70</v>
      </c>
      <c r="C21" s="22">
        <v>142950</v>
      </c>
      <c r="D21" s="32">
        <v>-2800</v>
      </c>
      <c r="E21" s="24">
        <f>C21+D21</f>
        <v>140150</v>
      </c>
    </row>
    <row r="22" ht="37" customHeight="1" spans="1:5">
      <c r="A22" s="20"/>
      <c r="B22" s="25" t="s">
        <v>71</v>
      </c>
      <c r="C22" s="22">
        <v>142950</v>
      </c>
      <c r="D22" s="32">
        <v>-4500</v>
      </c>
      <c r="E22" s="24">
        <f>C22+D22</f>
        <v>138450</v>
      </c>
    </row>
    <row r="23" ht="37" customHeight="1" spans="1:5">
      <c r="A23" s="20"/>
      <c r="B23" s="25" t="s">
        <v>72</v>
      </c>
      <c r="C23" s="22"/>
      <c r="D23" s="32">
        <v>1700</v>
      </c>
      <c r="E23" s="24">
        <v>1700</v>
      </c>
    </row>
    <row r="24" ht="19.9" customHeight="1" spans="1:5">
      <c r="A24" s="20"/>
      <c r="B24" s="21" t="s">
        <v>73</v>
      </c>
      <c r="C24" s="22"/>
      <c r="D24" s="30"/>
      <c r="E24" s="24"/>
    </row>
    <row r="25" ht="19.9" customHeight="1" spans="1:5">
      <c r="A25" s="20"/>
      <c r="B25" s="25" t="s">
        <v>74</v>
      </c>
      <c r="C25" s="22"/>
      <c r="D25" s="30"/>
      <c r="E25" s="24"/>
    </row>
    <row r="26" ht="19.9" customHeight="1" spans="1:5">
      <c r="A26" s="20"/>
      <c r="B26" s="25" t="s">
        <v>75</v>
      </c>
      <c r="C26" s="22"/>
      <c r="D26" s="28"/>
      <c r="E26" s="24"/>
    </row>
    <row r="27" ht="19.9" customHeight="1" spans="1:5">
      <c r="A27" s="20"/>
      <c r="B27" s="21" t="s">
        <v>76</v>
      </c>
      <c r="C27" s="22">
        <v>1716</v>
      </c>
      <c r="D27" s="30"/>
      <c r="E27" s="24">
        <v>1716</v>
      </c>
    </row>
    <row r="28" ht="19.9" customHeight="1" spans="1:5">
      <c r="A28" s="20"/>
      <c r="B28" s="25" t="s">
        <v>77</v>
      </c>
      <c r="C28" s="22">
        <v>1149</v>
      </c>
      <c r="D28" s="30"/>
      <c r="E28" s="24">
        <v>1149</v>
      </c>
    </row>
    <row r="29" ht="19.9" customHeight="1" spans="1:5">
      <c r="A29" s="20"/>
      <c r="B29" s="25" t="s">
        <v>78</v>
      </c>
      <c r="C29" s="22">
        <v>529</v>
      </c>
      <c r="D29" s="30"/>
      <c r="E29" s="24">
        <v>529</v>
      </c>
    </row>
    <row r="30" ht="19.9" customHeight="1" spans="1:5">
      <c r="A30" s="20"/>
      <c r="B30" s="25" t="s">
        <v>79</v>
      </c>
      <c r="C30" s="22">
        <v>38</v>
      </c>
      <c r="D30" s="30"/>
      <c r="E30" s="24">
        <v>38</v>
      </c>
    </row>
    <row r="31" ht="19.9" customHeight="1" spans="1:5">
      <c r="A31" s="20"/>
      <c r="B31" s="26" t="s">
        <v>80</v>
      </c>
      <c r="C31" s="27">
        <v>16276</v>
      </c>
      <c r="D31" s="31"/>
      <c r="E31" s="19">
        <f>C31+D31</f>
        <v>16276</v>
      </c>
    </row>
    <row r="32" ht="19.9" customHeight="1" spans="1:5">
      <c r="A32" s="20"/>
      <c r="B32" s="21" t="s">
        <v>81</v>
      </c>
      <c r="C32" s="22">
        <v>16276</v>
      </c>
      <c r="D32" s="30"/>
      <c r="E32" s="24">
        <f>C32+D32</f>
        <v>16276</v>
      </c>
    </row>
    <row r="33" ht="19.9" customHeight="1" spans="1:5">
      <c r="A33" s="20"/>
      <c r="B33" s="25" t="s">
        <v>82</v>
      </c>
      <c r="C33" s="22">
        <v>16276</v>
      </c>
      <c r="D33" s="30"/>
      <c r="E33" s="24">
        <f>C33+D33</f>
        <v>16276</v>
      </c>
    </row>
    <row r="34" ht="19.9" customHeight="1" spans="1:5">
      <c r="A34" s="20"/>
      <c r="B34" s="26" t="s">
        <v>83</v>
      </c>
      <c r="C34" s="27">
        <v>174</v>
      </c>
      <c r="D34" s="30"/>
      <c r="E34" s="19">
        <v>174</v>
      </c>
    </row>
    <row r="35" ht="19.9" customHeight="1" spans="1:5">
      <c r="A35" s="20"/>
      <c r="B35" s="21" t="s">
        <v>84</v>
      </c>
      <c r="C35" s="22">
        <v>174</v>
      </c>
      <c r="D35" s="30"/>
      <c r="E35" s="24">
        <v>174</v>
      </c>
    </row>
    <row r="36" ht="19.9" customHeight="1" spans="1:5">
      <c r="A36" s="20"/>
      <c r="B36" s="33" t="s">
        <v>85</v>
      </c>
      <c r="C36" s="22">
        <v>174</v>
      </c>
      <c r="D36" s="30"/>
      <c r="E36" s="24">
        <v>174</v>
      </c>
    </row>
    <row r="37" ht="19.9" customHeight="1" spans="1:5">
      <c r="A37" s="20"/>
      <c r="B37" s="34" t="s">
        <v>86</v>
      </c>
      <c r="C37" s="35">
        <f>C34+C31+C20+C13+C9+C6</f>
        <v>162115</v>
      </c>
      <c r="D37" s="36">
        <f>D34+D31+D20+D13+D9+D6</f>
        <v>-2800</v>
      </c>
      <c r="E37" s="36">
        <f>C37+D37</f>
        <v>159315</v>
      </c>
    </row>
    <row r="38" ht="25" customHeight="1" spans="2:4">
      <c r="B38" s="37"/>
      <c r="C38" s="37"/>
      <c r="D38" s="38"/>
    </row>
  </sheetData>
  <mergeCells count="4">
    <mergeCell ref="A1:E1"/>
    <mergeCell ref="A2:E2"/>
    <mergeCell ref="A3:E3"/>
    <mergeCell ref="A4:E4"/>
  </mergeCells>
  <pageMargins left="0.751388888888889" right="0.751388888888889" top="1" bottom="1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表2-1汕尾市城区2025年区级政府性基金预算收支调整表</vt:lpstr>
      <vt:lpstr>表2-2.汕尾市城区2025年区级政府性基金预算收入表</vt:lpstr>
      <vt:lpstr>表2-3. 汕尾市城区2025年区本级政府性基金预算支出表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2023-08-31T03:40:00Z</dcterms:created>
  <dcterms:modified xsi:type="dcterms:W3CDTF">2025-09-26T01:06:45Z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1FDF47A9B45448608AD16FF0897F5464_13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