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封面" sheetId="4" r:id="rId1"/>
    <sheet name="表2-1汕尾市城区2024年政府性基金预算收支决算表" sheetId="1" r:id="rId2"/>
    <sheet name="表2-2.汕尾市城区2024年政府性基金预算收入决算表" sheetId="2" r:id="rId3"/>
    <sheet name="表2-3.汕尾市城区2024年区级政府性基金预算支出决算表" sheetId="5" r:id="rId4"/>
  </sheets>
  <externalReferences>
    <externalReference r:id="rId5"/>
    <externalReference r:id="rId6"/>
    <externalReference r:id="rId7"/>
  </externalReferences>
  <definedNames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'表2-1汕尾市城区2024年政府性基金预算收支决算表'!$A$1:$D$19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单位编码" localSheetId="2">[3]基础信息!$B$2:$B$202</definedName>
    <definedName name="单位名称" localSheetId="2">#REF!</definedName>
    <definedName name="功能科目编码" localSheetId="2">#REF!</definedName>
    <definedName name="股室" localSheetId="2">#REF!</definedName>
    <definedName name="经济分类编码" localSheetId="2">#REF!</definedName>
    <definedName name="来源类型" localSheetId="2">#REF!</definedName>
    <definedName name="项目类别" localSheetId="2">#REF!</definedName>
    <definedName name="资金性质" localSheetId="2">#REF!</definedName>
    <definedName name="Database" localSheetId="2">#REF!</definedName>
    <definedName name="_xlnm.Print_Titles" localSheetId="2">'表2-2.汕尾市城区2024年政府性基金预算收入决算表'!$1:$4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>#REF!</definedName>
    <definedName name="_xlnm.Print_Area">#N/A</definedName>
    <definedName name="quan">#REF!</definedName>
    <definedName name="单位编码" localSheetId="0">[3]基础信息!$B$2:$B$202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  <definedName name="Database" localSheetId="3">#REF!</definedName>
    <definedName name="_xlnm.Print_Area" localSheetId="3">'表2-3.汕尾市城区2024年区级政府性基金预算支出决算表'!$A$1:$E$37</definedName>
    <definedName name="quan" localSheetId="3">#REF!</definedName>
    <definedName name="单位名称" localSheetId="3">#REF!</definedName>
    <definedName name="功能科目编码" localSheetId="3">#REF!</definedName>
    <definedName name="股室" localSheetId="3">#REF!</definedName>
    <definedName name="经济分类编码" localSheetId="3">#REF!</definedName>
    <definedName name="来源类型" localSheetId="3">#REF!</definedName>
    <definedName name="项目类别" localSheetId="3">#REF!</definedName>
    <definedName name="资金性质" localSheetId="3">#REF!</definedName>
    <definedName name="_xlnm.Print_Titles" localSheetId="3">'表2-3.汕尾市城区2024年区级政府性基金预算支出决算表'!$1:$4</definedName>
    <definedName name="X" localSheetId="3">[1]投入!#REF!</definedName>
    <definedName name="表8类级科目" localSheetId="3">[1]投入!#REF!</definedName>
    <definedName name="重点投入" localSheetId="3">[1]投入!#REF!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<sst xmlns="http://schemas.openxmlformats.org/spreadsheetml/2006/main" count="109" uniqueCount="85">
  <si>
    <t>附件2</t>
  </si>
  <si>
    <t xml:space="preserve">  </t>
  </si>
  <si>
    <t>汕尾市城区2024年政府性基金决算总表</t>
  </si>
  <si>
    <t>编制单位：汕尾市城区财政局</t>
  </si>
  <si>
    <t>表2-1</t>
  </si>
  <si>
    <t>汕尾市城区2024年政府性基金预算收支决算表</t>
  </si>
  <si>
    <t>金额单位：万元</t>
  </si>
  <si>
    <t>项    目</t>
  </si>
  <si>
    <t>决算数</t>
  </si>
  <si>
    <t>一、本级政府性基金收入</t>
  </si>
  <si>
    <t>一、本级政府性基金支出</t>
  </si>
  <si>
    <t>国有土地使用权出让收入</t>
  </si>
  <si>
    <t>文化旅游体育与传媒支出</t>
  </si>
  <si>
    <t>彩票公益金收入</t>
  </si>
  <si>
    <t>城乡社区支出</t>
  </si>
  <si>
    <t>专项债务对应项目专项收入</t>
  </si>
  <si>
    <t>农林水支出</t>
  </si>
  <si>
    <t>其他支出</t>
  </si>
  <si>
    <t>债务付息支出</t>
  </si>
  <si>
    <t>债务发行费支出</t>
  </si>
  <si>
    <t>二、上级补助收入</t>
  </si>
  <si>
    <t>二、补助下级支出</t>
  </si>
  <si>
    <t>三、债务（转贷）收入</t>
  </si>
  <si>
    <t>三、上解支出</t>
  </si>
  <si>
    <t>四、调入资金</t>
  </si>
  <si>
    <t>四、调出资金</t>
  </si>
  <si>
    <t>五、债务还本支出</t>
  </si>
  <si>
    <t>六、债务转贷支出</t>
  </si>
  <si>
    <t>五、上年结转收入</t>
  </si>
  <si>
    <t>七、结转下年</t>
  </si>
  <si>
    <t>收入总计</t>
  </si>
  <si>
    <t>支出总计</t>
  </si>
  <si>
    <t>表2-2</t>
  </si>
  <si>
    <t>汕尾市城区2024年政府性基金预算收入决算表</t>
  </si>
  <si>
    <t>(调整)预算数</t>
  </si>
  <si>
    <t>决算数为
（调整）预算数的%</t>
  </si>
  <si>
    <t>决算数比
上年决算数增减%</t>
  </si>
  <si>
    <t>一、本级收入</t>
  </si>
  <si>
    <t>国家电影事业发展专项资金收入</t>
  </si>
  <si>
    <t>旅游发展基金收入</t>
  </si>
  <si>
    <t>大中型水库移民后期扶持基金收入</t>
  </si>
  <si>
    <t>小型水库移民扶助基金收入</t>
  </si>
  <si>
    <t>其他政府性基金收入</t>
  </si>
  <si>
    <t>三、下级上解收入</t>
  </si>
  <si>
    <t>五、债务（转贷）收入</t>
  </si>
  <si>
    <t>地方政府债务（转贷）收入</t>
  </si>
  <si>
    <t xml:space="preserve">  专项债务收入</t>
  </si>
  <si>
    <t xml:space="preserve">    城市基础设施配套债务（转贷）收入</t>
  </si>
  <si>
    <t xml:space="preserve">         政府收费公路专项债券收入</t>
  </si>
  <si>
    <t xml:space="preserve">         土地储备专项债券收入</t>
  </si>
  <si>
    <t xml:space="preserve">         棚户区改造专项债券收入</t>
  </si>
  <si>
    <t xml:space="preserve">         其他地方自行试点项目收益专项债券收入</t>
  </si>
  <si>
    <t xml:space="preserve">         其他政府性基金债务收入</t>
  </si>
  <si>
    <t>六、上年结转收入</t>
  </si>
  <si>
    <t>表2-3</t>
  </si>
  <si>
    <t>汕尾市城区2024年区级政府性基金预算支出决算表</t>
  </si>
  <si>
    <t>决算数为
(调整)预算数的%</t>
  </si>
  <si>
    <t>（一）文化旅游体育与传媒支出</t>
  </si>
  <si>
    <t xml:space="preserve">     国家电影事业发展专项资金安排的支出</t>
  </si>
  <si>
    <t xml:space="preserve">         其他国家电影事业发展专项资金支出</t>
  </si>
  <si>
    <t>（二）城乡社区支出</t>
  </si>
  <si>
    <t xml:space="preserve">     农业土地开发资金安排的支出</t>
  </si>
  <si>
    <t>农业生产发展支出</t>
  </si>
  <si>
    <t>（三）农林水支出</t>
  </si>
  <si>
    <t xml:space="preserve">     大中型水库移民后期扶持基金支出</t>
  </si>
  <si>
    <t xml:space="preserve">         移民补助</t>
  </si>
  <si>
    <t xml:space="preserve">     小型水库移民扶助基金安排的支出</t>
  </si>
  <si>
    <t xml:space="preserve">         基础设施建设和经济发展</t>
  </si>
  <si>
    <t>（四）其他支出</t>
  </si>
  <si>
    <t xml:space="preserve">     其他政府性基金及对应专项债务收入安排的支出</t>
  </si>
  <si>
    <t xml:space="preserve">         其他地方自行试点项目收益专项债券收入安排的支出</t>
  </si>
  <si>
    <t xml:space="preserve">     彩票公益金安排的支出</t>
  </si>
  <si>
    <t xml:space="preserve">         用于社会福利的彩票公益金支出</t>
  </si>
  <si>
    <t xml:space="preserve">         用于体育事业的彩票公益金支出</t>
  </si>
  <si>
    <t xml:space="preserve">         用于残疾人事业的彩票公益金支出</t>
  </si>
  <si>
    <t>（五）债务付息支出</t>
  </si>
  <si>
    <t xml:space="preserve">     地方政府专项债务付息支出</t>
  </si>
  <si>
    <t xml:space="preserve">         其他地方自行试点项目收益专项债券付息支出</t>
  </si>
  <si>
    <t>（六）债务发行费用支出</t>
  </si>
  <si>
    <t xml:space="preserve">     地方政府专项债务发行费用支出</t>
  </si>
  <si>
    <t xml:space="preserve">         其他地方自行试点项目收益专项债券发行费用支出</t>
  </si>
  <si>
    <t>五、债务转贷支出</t>
  </si>
  <si>
    <t>地方政府新增专项债券（转贷）支出</t>
  </si>
  <si>
    <t>地方政府再融资专项债券（转贷）支出</t>
  </si>
  <si>
    <t>六、结转下年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</si>
</sst>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</numFmts>
  <fonts count="39">
    <font>
      <sz val="10"/>
      <name val="Arial"/>
      <charset val="134"/>
    </font>
    <font>
      <sz val="10"/>
      <color theme="1"/>
      <name val="Arial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37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8" fillId="34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52" applyFont="1" applyFill="1" applyBorder="1" applyAlignment="1"/>
    <xf numFmtId="0" fontId="2" fillId="0" borderId="0" xfId="52" applyFont="1" applyFill="1" applyBorder="1" applyAlignment="1"/>
    <xf numFmtId="0" fontId="3" fillId="0" borderId="0" xfId="54" applyFont="1" applyFill="1" applyAlignment="1"/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4" fillId="0" borderId="0" xfId="51" applyFont="1" applyFill="1" applyAlignment="1">
      <alignment vertical="center"/>
    </xf>
    <xf numFmtId="0" fontId="4" fillId="0" borderId="0" xfId="51" applyFont="1" applyFill="1" applyAlignment="1">
      <alignment horizontal="right" vertical="center"/>
    </xf>
    <xf numFmtId="176" fontId="5" fillId="0" borderId="0" xfId="51" applyNumberFormat="1" applyFont="1" applyFill="1" applyAlignment="1">
      <alignment horizontal="right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176" fontId="6" fillId="0" borderId="2" xfId="59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60" applyNumberFormat="1" applyFont="1" applyFill="1" applyBorder="1" applyAlignment="1">
      <alignment horizontal="center" vertical="center" wrapText="1"/>
    </xf>
    <xf numFmtId="0" fontId="7" fillId="0" borderId="0" xfId="59" applyFont="1" applyFill="1" applyBorder="1" applyAlignment="1" applyProtection="1">
      <alignment vertical="center"/>
      <protection locked="0"/>
    </xf>
    <xf numFmtId="177" fontId="8" fillId="0" borderId="4" xfId="56" applyNumberFormat="1" applyFont="1" applyFill="1" applyBorder="1" applyAlignment="1">
      <alignment horizontal="right" vertical="center"/>
    </xf>
    <xf numFmtId="10" fontId="8" fillId="0" borderId="4" xfId="56" applyNumberFormat="1" applyFont="1" applyFill="1" applyBorder="1" applyAlignment="1">
      <alignment horizontal="right" vertical="center"/>
    </xf>
    <xf numFmtId="10" fontId="8" fillId="0" borderId="0" xfId="56" applyNumberFormat="1" applyFont="1" applyFill="1" applyBorder="1" applyAlignment="1">
      <alignment horizontal="right" vertical="center"/>
    </xf>
    <xf numFmtId="3" fontId="7" fillId="0" borderId="0" xfId="59" applyNumberFormat="1" applyFont="1" applyFill="1" applyBorder="1" applyAlignment="1" applyProtection="1">
      <alignment horizontal="left" vertical="center"/>
      <protection locked="0"/>
    </xf>
    <xf numFmtId="177" fontId="8" fillId="0" borderId="5" xfId="56" applyNumberFormat="1" applyFont="1" applyFill="1" applyBorder="1" applyAlignment="1">
      <alignment horizontal="right" vertical="center"/>
    </xf>
    <xf numFmtId="177" fontId="8" fillId="0" borderId="6" xfId="56" applyNumberFormat="1" applyFont="1" applyFill="1" applyBorder="1" applyAlignment="1">
      <alignment horizontal="right" vertical="center"/>
    </xf>
    <xf numFmtId="10" fontId="8" fillId="0" borderId="5" xfId="56" applyNumberFormat="1" applyFont="1" applyFill="1" applyBorder="1" applyAlignment="1">
      <alignment horizontal="right" vertical="center"/>
    </xf>
    <xf numFmtId="3" fontId="5" fillId="0" borderId="0" xfId="59" applyNumberFormat="1" applyFont="1" applyFill="1" applyBorder="1" applyAlignment="1" applyProtection="1">
      <alignment horizontal="left" vertical="center" wrapText="1"/>
      <protection locked="0"/>
    </xf>
    <xf numFmtId="177" fontId="4" fillId="0" borderId="5" xfId="56" applyNumberFormat="1" applyFont="1" applyFill="1" applyBorder="1" applyAlignment="1">
      <alignment horizontal="right" vertical="center"/>
    </xf>
    <xf numFmtId="177" fontId="4" fillId="0" borderId="6" xfId="56" applyNumberFormat="1" applyFont="1" applyFill="1" applyBorder="1" applyAlignment="1">
      <alignment horizontal="right" vertical="center"/>
    </xf>
    <xf numFmtId="10" fontId="4" fillId="0" borderId="5" xfId="56" applyNumberFormat="1" applyFont="1" applyFill="1" applyBorder="1" applyAlignment="1">
      <alignment horizontal="right" vertical="center"/>
    </xf>
    <xf numFmtId="10" fontId="4" fillId="0" borderId="0" xfId="56" applyNumberFormat="1" applyFont="1" applyFill="1" applyBorder="1" applyAlignment="1">
      <alignment horizontal="right" vertical="center"/>
    </xf>
    <xf numFmtId="3" fontId="7" fillId="0" borderId="0" xfId="59" applyNumberFormat="1" applyFont="1" applyFill="1" applyBorder="1" applyAlignment="1" applyProtection="1">
      <alignment horizontal="left" vertical="center" wrapText="1"/>
      <protection locked="0"/>
    </xf>
    <xf numFmtId="3" fontId="9" fillId="0" borderId="0" xfId="49" applyNumberFormat="1" applyFont="1" applyFill="1" applyBorder="1" applyAlignment="1" applyProtection="1">
      <alignment horizontal="left" vertical="center" wrapText="1" indent="2"/>
      <protection locked="0"/>
    </xf>
    <xf numFmtId="177" fontId="4" fillId="0" borderId="5" xfId="54" applyNumberFormat="1" applyFont="1" applyFill="1" applyBorder="1" applyAlignment="1">
      <alignment horizontal="right" vertical="center"/>
    </xf>
    <xf numFmtId="177" fontId="4" fillId="0" borderId="6" xfId="54" applyNumberFormat="1" applyFont="1" applyFill="1" applyBorder="1" applyAlignment="1">
      <alignment horizontal="right" vertical="center"/>
    </xf>
    <xf numFmtId="3" fontId="5" fillId="0" borderId="0" xfId="59" applyNumberFormat="1" applyFont="1" applyFill="1" applyBorder="1" applyAlignment="1" applyProtection="1">
      <alignment horizontal="left" vertical="center"/>
      <protection locked="0"/>
    </xf>
    <xf numFmtId="177" fontId="8" fillId="0" borderId="5" xfId="54" applyNumberFormat="1" applyFont="1" applyFill="1" applyBorder="1" applyAlignment="1">
      <alignment horizontal="right" vertical="center"/>
    </xf>
    <xf numFmtId="177" fontId="8" fillId="0" borderId="6" xfId="54" applyNumberFormat="1" applyFont="1" applyFill="1" applyBorder="1" applyAlignment="1">
      <alignment horizontal="right" vertical="center"/>
    </xf>
    <xf numFmtId="10" fontId="4" fillId="0" borderId="0" xfId="54" applyNumberFormat="1" applyFont="1" applyFill="1" applyBorder="1" applyAlignment="1"/>
    <xf numFmtId="3" fontId="7" fillId="0" borderId="0" xfId="59" applyNumberFormat="1" applyFont="1" applyFill="1" applyBorder="1" applyAlignment="1" applyProtection="1">
      <alignment vertical="center"/>
      <protection locked="0"/>
    </xf>
    <xf numFmtId="10" fontId="8" fillId="0" borderId="6" xfId="56" applyNumberFormat="1" applyFont="1" applyFill="1" applyBorder="1" applyAlignment="1">
      <alignment horizontal="right" vertical="center"/>
    </xf>
    <xf numFmtId="3" fontId="5" fillId="0" borderId="0" xfId="59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7" xfId="59" applyFont="1" applyFill="1" applyBorder="1" applyAlignment="1" applyProtection="1">
      <alignment horizontal="center" vertical="center"/>
      <protection locked="0"/>
    </xf>
    <xf numFmtId="177" fontId="8" fillId="0" borderId="8" xfId="51" applyNumberFormat="1" applyFont="1" applyFill="1" applyBorder="1" applyAlignment="1">
      <alignment horizontal="right" vertical="center" wrapText="1"/>
    </xf>
    <xf numFmtId="10" fontId="8" fillId="0" borderId="8" xfId="56" applyNumberFormat="1" applyFont="1" applyFill="1" applyBorder="1" applyAlignment="1">
      <alignment horizontal="right" vertical="center"/>
    </xf>
    <xf numFmtId="10" fontId="8" fillId="0" borderId="9" xfId="56" applyNumberFormat="1" applyFont="1" applyFill="1" applyBorder="1" applyAlignment="1">
      <alignment horizontal="right" vertical="center"/>
    </xf>
    <xf numFmtId="0" fontId="3" fillId="0" borderId="0" xfId="54" applyFont="1" applyFill="1" applyAlignment="1">
      <alignment wrapText="1"/>
    </xf>
    <xf numFmtId="0" fontId="2" fillId="0" borderId="0" xfId="54" applyFont="1" applyFill="1" applyAlignment="1">
      <alignment horizontal="center" vertical="center" wrapText="1"/>
    </xf>
    <xf numFmtId="0" fontId="2" fillId="0" borderId="0" xfId="54" applyNumberFormat="1" applyFont="1" applyFill="1" applyBorder="1" applyAlignment="1" applyProtection="1">
      <alignment horizontal="center" vertical="center" wrapText="1"/>
    </xf>
    <xf numFmtId="0" fontId="4" fillId="0" borderId="0" xfId="51" applyFont="1" applyFill="1" applyAlignment="1">
      <alignment vertical="center" wrapText="1"/>
    </xf>
    <xf numFmtId="0" fontId="6" fillId="0" borderId="10" xfId="55" applyFont="1" applyFill="1" applyBorder="1" applyAlignment="1" applyProtection="1">
      <alignment horizontal="center" vertical="center"/>
      <protection locked="0"/>
    </xf>
    <xf numFmtId="0" fontId="6" fillId="0" borderId="2" xfId="51" applyFont="1" applyFill="1" applyBorder="1" applyAlignment="1">
      <alignment horizontal="center" vertical="center" wrapText="1"/>
    </xf>
    <xf numFmtId="0" fontId="8" fillId="0" borderId="11" xfId="55" applyFont="1" applyFill="1" applyBorder="1" applyAlignment="1" applyProtection="1">
      <alignment horizontal="left" vertical="center"/>
      <protection locked="0"/>
    </xf>
    <xf numFmtId="177" fontId="8" fillId="0" borderId="0" xfId="56" applyNumberFormat="1" applyFont="1" applyFill="1" applyBorder="1" applyAlignment="1">
      <alignment horizontal="right" vertical="center"/>
    </xf>
    <xf numFmtId="10" fontId="8" fillId="0" borderId="12" xfId="56" applyNumberFormat="1" applyFont="1" applyFill="1" applyBorder="1" applyAlignment="1">
      <alignment horizontal="right" vertical="center"/>
    </xf>
    <xf numFmtId="0" fontId="5" fillId="0" borderId="11" xfId="57" applyFont="1" applyFill="1" applyBorder="1" applyAlignment="1" applyProtection="1">
      <alignment horizontal="left" vertical="center" wrapText="1" indent="2"/>
      <protection locked="0"/>
    </xf>
    <xf numFmtId="177" fontId="4" fillId="0" borderId="0" xfId="56" applyNumberFormat="1" applyFont="1" applyFill="1" applyBorder="1" applyAlignment="1">
      <alignment horizontal="right" vertical="center"/>
    </xf>
    <xf numFmtId="10" fontId="4" fillId="0" borderId="6" xfId="56" applyNumberFormat="1" applyFont="1" applyFill="1" applyBorder="1" applyAlignment="1">
      <alignment horizontal="right" vertical="center"/>
    </xf>
    <xf numFmtId="0" fontId="1" fillId="0" borderId="6" xfId="52" applyFont="1" applyFill="1" applyBorder="1" applyAlignment="1"/>
    <xf numFmtId="177" fontId="4" fillId="0" borderId="6" xfId="56" applyNumberFormat="1" applyFont="1" applyFill="1" applyBorder="1" applyAlignment="1">
      <alignment horizontal="right" vertical="center" wrapText="1"/>
    </xf>
    <xf numFmtId="177" fontId="8" fillId="0" borderId="6" xfId="56" applyNumberFormat="1" applyFont="1" applyFill="1" applyBorder="1" applyAlignment="1">
      <alignment horizontal="right" vertical="center" wrapText="1"/>
    </xf>
    <xf numFmtId="3" fontId="4" fillId="0" borderId="11" xfId="55" applyNumberFormat="1" applyFont="1" applyFill="1" applyBorder="1" applyAlignment="1" applyProtection="1">
      <alignment horizontal="left" vertical="center" indent="2"/>
      <protection locked="0"/>
    </xf>
    <xf numFmtId="3" fontId="4" fillId="0" borderId="11" xfId="55" applyNumberFormat="1" applyFont="1" applyFill="1" applyBorder="1" applyAlignment="1" applyProtection="1">
      <alignment vertical="center"/>
      <protection locked="0"/>
    </xf>
    <xf numFmtId="3" fontId="4" fillId="0" borderId="11" xfId="55" applyNumberFormat="1" applyFont="1" applyFill="1" applyBorder="1" applyAlignment="1" applyProtection="1">
      <alignment vertical="center" wrapText="1"/>
      <protection locked="0"/>
    </xf>
    <xf numFmtId="0" fontId="8" fillId="0" borderId="13" xfId="55" applyFont="1" applyFill="1" applyBorder="1" applyAlignment="1" applyProtection="1">
      <alignment horizontal="center" vertical="center"/>
      <protection locked="0"/>
    </xf>
    <xf numFmtId="177" fontId="8" fillId="0" borderId="7" xfId="56" applyNumberFormat="1" applyFont="1" applyFill="1" applyBorder="1" applyAlignment="1">
      <alignment horizontal="right" vertical="center"/>
    </xf>
    <xf numFmtId="177" fontId="8" fillId="0" borderId="9" xfId="56" applyNumberFormat="1" applyFont="1" applyFill="1" applyBorder="1" applyAlignment="1">
      <alignment horizontal="right" vertical="center"/>
    </xf>
    <xf numFmtId="0" fontId="3" fillId="0" borderId="0" xfId="54" applyFont="1" applyFill="1" applyBorder="1" applyAlignment="1"/>
    <xf numFmtId="0" fontId="3" fillId="0" borderId="0" xfId="52" applyFont="1" applyFill="1" applyBorder="1" applyAlignment="1"/>
    <xf numFmtId="0" fontId="3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 wrapText="1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Border="1" applyAlignment="1">
      <alignment vertical="center"/>
    </xf>
    <xf numFmtId="176" fontId="5" fillId="0" borderId="0" xfId="51" applyNumberFormat="1" applyFont="1" applyFill="1" applyAlignment="1">
      <alignment horizontal="center" vertical="center"/>
    </xf>
    <xf numFmtId="0" fontId="6" fillId="0" borderId="10" xfId="53" applyFont="1" applyFill="1" applyBorder="1" applyAlignment="1">
      <alignment horizontal="center" vertical="center" wrapText="1"/>
    </xf>
    <xf numFmtId="0" fontId="6" fillId="0" borderId="10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8" fillId="0" borderId="11" xfId="53" applyFont="1" applyFill="1" applyBorder="1" applyAlignment="1" applyProtection="1">
      <alignment vertical="center" wrapText="1"/>
      <protection locked="0"/>
    </xf>
    <xf numFmtId="177" fontId="8" fillId="0" borderId="11" xfId="50" applyNumberFormat="1" applyFont="1" applyFill="1" applyBorder="1" applyAlignment="1">
      <alignment horizontal="right" vertical="center"/>
    </xf>
    <xf numFmtId="3" fontId="8" fillId="0" borderId="11" xfId="49" applyNumberFormat="1" applyFont="1" applyFill="1" applyBorder="1" applyAlignment="1" applyProtection="1">
      <alignment vertical="center"/>
      <protection locked="0"/>
    </xf>
    <xf numFmtId="177" fontId="8" fillId="0" borderId="0" xfId="52" applyNumberFormat="1" applyFont="1" applyFill="1" applyBorder="1" applyAlignment="1">
      <alignment vertical="center"/>
    </xf>
    <xf numFmtId="0" fontId="4" fillId="0" borderId="11" xfId="53" applyFont="1" applyFill="1" applyBorder="1" applyAlignment="1">
      <alignment horizontal="left" vertical="center" wrapText="1" indent="2"/>
    </xf>
    <xf numFmtId="177" fontId="4" fillId="0" borderId="11" xfId="50" applyNumberFormat="1" applyFont="1" applyFill="1" applyBorder="1" applyAlignment="1">
      <alignment horizontal="right" vertical="center"/>
    </xf>
    <xf numFmtId="177" fontId="4" fillId="0" borderId="0" xfId="52" applyNumberFormat="1" applyFont="1" applyFill="1" applyBorder="1" applyAlignment="1">
      <alignment vertical="center"/>
    </xf>
    <xf numFmtId="177" fontId="8" fillId="0" borderId="11" xfId="50" applyNumberFormat="1" applyFont="1" applyFill="1" applyBorder="1" applyAlignment="1">
      <alignment horizontal="center" vertical="center"/>
    </xf>
    <xf numFmtId="0" fontId="8" fillId="0" borderId="11" xfId="53" applyFont="1" applyFill="1" applyBorder="1" applyAlignment="1">
      <alignment vertical="center" wrapText="1"/>
    </xf>
    <xf numFmtId="177" fontId="8" fillId="0" borderId="5" xfId="50" applyNumberFormat="1" applyFont="1" applyFill="1" applyBorder="1" applyAlignment="1">
      <alignment vertical="center"/>
    </xf>
    <xf numFmtId="0" fontId="8" fillId="0" borderId="11" xfId="53" applyFont="1" applyFill="1" applyBorder="1" applyAlignment="1">
      <alignment vertical="center"/>
    </xf>
    <xf numFmtId="177" fontId="8" fillId="0" borderId="0" xfId="52" applyNumberFormat="1" applyFont="1" applyFill="1" applyBorder="1" applyAlignment="1">
      <alignment horizontal="right" vertical="center"/>
    </xf>
    <xf numFmtId="177" fontId="8" fillId="0" borderId="11" xfId="50" applyNumberFormat="1" applyFont="1" applyFill="1" applyBorder="1" applyAlignment="1">
      <alignment vertical="center"/>
    </xf>
    <xf numFmtId="0" fontId="4" fillId="0" borderId="11" xfId="52" applyFont="1" applyFill="1" applyBorder="1" applyAlignment="1"/>
    <xf numFmtId="0" fontId="8" fillId="0" borderId="5" xfId="53" applyFont="1" applyFill="1" applyBorder="1" applyAlignment="1">
      <alignment horizontal="left" vertical="center"/>
    </xf>
    <xf numFmtId="0" fontId="8" fillId="0" borderId="13" xfId="53" applyFont="1" applyFill="1" applyBorder="1" applyAlignment="1" applyProtection="1">
      <alignment horizontal="center" vertical="center" wrapText="1"/>
      <protection locked="0"/>
    </xf>
    <xf numFmtId="177" fontId="8" fillId="0" borderId="8" xfId="52" applyNumberFormat="1" applyFont="1" applyFill="1" applyBorder="1" applyAlignment="1">
      <alignment vertical="center"/>
    </xf>
    <xf numFmtId="0" fontId="8" fillId="0" borderId="13" xfId="53" applyFont="1" applyFill="1" applyBorder="1" applyAlignment="1" applyProtection="1">
      <alignment horizontal="center" vertical="center"/>
      <protection locked="0"/>
    </xf>
    <xf numFmtId="177" fontId="8" fillId="0" borderId="7" xfId="5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基金预算 2" xfId="49"/>
    <cellStyle name="差_县区合并测算20080423(按照各省比重）_不含人员经费系数_财力性转移支付2010年预算参考数 3 2" xfId="50"/>
    <cellStyle name="40% - Accent5 4 2 2" xfId="51"/>
    <cellStyle name="常规 3" xfId="52"/>
    <cellStyle name="常规_预决算报人大（草表）" xfId="53"/>
    <cellStyle name="差_不含人员经费系数_财力性转移支付2010年预算参考数 2 2 2" xfId="54"/>
    <cellStyle name="常规 10 2 4" xfId="55"/>
    <cellStyle name="常规_2007年地方预算表格（修订2版） 2" xfId="56"/>
    <cellStyle name="常规_预决算报人大（草表） 2" xfId="57"/>
    <cellStyle name="常规 10 2 2 2 2 2" xfId="58"/>
    <cellStyle name="常规_人代会表格-政府性基金1.12-2 2" xfId="59"/>
    <cellStyle name="40% - Accent5 4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36.254\Users\Administrator\Desktop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D11" sqref="D11"/>
    </sheetView>
  </sheetViews>
  <sheetFormatPr defaultColWidth="10.2857142857143" defaultRowHeight="14.25" outlineLevelCol="1"/>
  <cols>
    <col min="1" max="1" width="20.1428571428571" style="92" customWidth="1"/>
    <col min="2" max="2" width="76.8571428571429" style="92" customWidth="1"/>
    <col min="3" max="16384" width="10.2857142857143" style="92"/>
  </cols>
  <sheetData>
    <row r="1" s="92" customFormat="1" ht="18.75" spans="1:2">
      <c r="A1" s="93"/>
      <c r="B1" s="94"/>
    </row>
    <row r="2" s="92" customFormat="1" ht="20.25" spans="1:2">
      <c r="A2" s="95" t="s">
        <v>0</v>
      </c>
      <c r="B2" s="94"/>
    </row>
    <row r="3" s="92" customFormat="1" ht="18.75" spans="1:2">
      <c r="A3" s="96" t="s">
        <v>1</v>
      </c>
      <c r="B3" s="94"/>
    </row>
    <row r="4" s="92" customFormat="1" spans="1:2">
      <c r="A4" s="94"/>
      <c r="B4" s="94"/>
    </row>
    <row r="5" s="92" customFormat="1" spans="1:2">
      <c r="A5" s="94"/>
      <c r="B5" s="94"/>
    </row>
    <row r="6" s="92" customFormat="1" spans="1:2">
      <c r="A6" s="94"/>
      <c r="B6" s="94"/>
    </row>
    <row r="7" s="92" customFormat="1" ht="27" customHeight="1" spans="1:2">
      <c r="A7" s="94"/>
      <c r="B7" s="94"/>
    </row>
    <row r="8" s="92" customFormat="1" spans="1:2">
      <c r="A8" s="94"/>
      <c r="B8" s="94"/>
    </row>
    <row r="9" s="92" customFormat="1" spans="1:2">
      <c r="A9" s="94"/>
      <c r="B9" s="94"/>
    </row>
    <row r="10" s="92" customFormat="1" spans="1:2">
      <c r="A10" s="97" t="s">
        <v>2</v>
      </c>
      <c r="B10" s="97"/>
    </row>
    <row r="11" s="92" customFormat="1" spans="1:2">
      <c r="A11" s="97"/>
      <c r="B11" s="97"/>
    </row>
    <row r="12" s="92" customFormat="1" ht="48" customHeight="1" spans="1:2">
      <c r="A12" s="97"/>
      <c r="B12" s="97"/>
    </row>
    <row r="14" s="92" customFormat="1" ht="185" customHeight="1"/>
    <row r="20" s="92" customFormat="1" ht="20.25" spans="1:2">
      <c r="A20" s="95" t="s">
        <v>3</v>
      </c>
      <c r="B20" s="95"/>
    </row>
    <row r="21" s="92" customFormat="1" ht="20.25" spans="1:2">
      <c r="A21" s="98"/>
      <c r="B21" s="98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Zeros="0" tabSelected="1" view="pageBreakPreview" zoomScaleNormal="100" workbookViewId="0">
      <selection activeCell="A2" sqref="A2:D2"/>
    </sheetView>
  </sheetViews>
  <sheetFormatPr defaultColWidth="9.14285714285714" defaultRowHeight="14.25" outlineLevelCol="3"/>
  <cols>
    <col min="1" max="1" width="32.2857142857143" style="63" customWidth="1"/>
    <col min="2" max="2" width="18.1428571428571" style="64" customWidth="1"/>
    <col min="3" max="3" width="35" style="63" customWidth="1"/>
    <col min="4" max="4" width="17.7142857142857" style="65" customWidth="1"/>
    <col min="5" max="16384" width="9.14285714285714" style="1"/>
  </cols>
  <sheetData>
    <row r="1" spans="1:3">
      <c r="A1" s="4" t="s">
        <v>4</v>
      </c>
      <c r="B1" s="66"/>
      <c r="C1" s="4"/>
    </row>
    <row r="2" ht="21" spans="1:4">
      <c r="A2" s="67" t="s">
        <v>5</v>
      </c>
      <c r="B2" s="67"/>
      <c r="C2" s="67"/>
      <c r="D2" s="67"/>
    </row>
    <row r="3" ht="15" spans="1:4">
      <c r="A3" s="68"/>
      <c r="C3" s="68"/>
      <c r="D3" s="69" t="s">
        <v>6</v>
      </c>
    </row>
    <row r="4" ht="24" customHeight="1" spans="1:4">
      <c r="A4" s="70" t="s">
        <v>7</v>
      </c>
      <c r="B4" s="70" t="s">
        <v>8</v>
      </c>
      <c r="C4" s="71" t="s">
        <v>7</v>
      </c>
      <c r="D4" s="72" t="s">
        <v>8</v>
      </c>
    </row>
    <row r="5" ht="24" customHeight="1" spans="1:4">
      <c r="A5" s="73" t="s">
        <v>9</v>
      </c>
      <c r="B5" s="74">
        <v>5180</v>
      </c>
      <c r="C5" s="75" t="s">
        <v>10</v>
      </c>
      <c r="D5" s="76">
        <v>82417</v>
      </c>
    </row>
    <row r="6" ht="24" customHeight="1" spans="1:4">
      <c r="A6" s="77" t="s">
        <v>11</v>
      </c>
      <c r="B6" s="78">
        <v>8</v>
      </c>
      <c r="C6" s="77" t="s">
        <v>12</v>
      </c>
      <c r="D6" s="79">
        <v>1.4</v>
      </c>
    </row>
    <row r="7" ht="24" customHeight="1" spans="1:4">
      <c r="A7" s="77" t="s">
        <v>13</v>
      </c>
      <c r="B7" s="78">
        <v>383</v>
      </c>
      <c r="C7" s="77" t="s">
        <v>14</v>
      </c>
      <c r="D7" s="79">
        <v>14.4</v>
      </c>
    </row>
    <row r="8" ht="24" customHeight="1" spans="1:4">
      <c r="A8" s="77" t="s">
        <v>15</v>
      </c>
      <c r="B8" s="78">
        <v>4789</v>
      </c>
      <c r="C8" s="77" t="s">
        <v>16</v>
      </c>
      <c r="D8" s="79">
        <v>50</v>
      </c>
    </row>
    <row r="9" ht="24" customHeight="1" spans="1:4">
      <c r="A9" s="77"/>
      <c r="B9" s="80"/>
      <c r="C9" s="77" t="s">
        <v>17</v>
      </c>
      <c r="D9" s="79">
        <v>64848</v>
      </c>
    </row>
    <row r="10" ht="24" customHeight="1" spans="1:4">
      <c r="A10" s="77"/>
      <c r="B10" s="80"/>
      <c r="C10" s="77" t="s">
        <v>18</v>
      </c>
      <c r="D10" s="79">
        <v>17367</v>
      </c>
    </row>
    <row r="11" ht="24" customHeight="1" spans="1:4">
      <c r="A11" s="77"/>
      <c r="B11" s="80"/>
      <c r="C11" s="77" t="s">
        <v>19</v>
      </c>
      <c r="D11" s="79">
        <v>135.7882</v>
      </c>
    </row>
    <row r="12" ht="24" customHeight="1" spans="1:4">
      <c r="A12" s="81" t="s">
        <v>20</v>
      </c>
      <c r="B12" s="82">
        <v>2889</v>
      </c>
      <c r="C12" s="83" t="s">
        <v>21</v>
      </c>
      <c r="D12" s="79"/>
    </row>
    <row r="13" ht="24" customHeight="1" spans="1:4">
      <c r="A13" s="81" t="s">
        <v>22</v>
      </c>
      <c r="B13" s="82">
        <v>193870</v>
      </c>
      <c r="C13" s="83" t="s">
        <v>23</v>
      </c>
      <c r="D13" s="84">
        <v>9</v>
      </c>
    </row>
    <row r="14" ht="24" customHeight="1" spans="1:4">
      <c r="A14" s="81" t="s">
        <v>24</v>
      </c>
      <c r="B14" s="85">
        <v>9</v>
      </c>
      <c r="C14" s="83" t="s">
        <v>25</v>
      </c>
      <c r="D14" s="84">
        <v>7058</v>
      </c>
    </row>
    <row r="15" ht="24" customHeight="1" spans="1:4">
      <c r="A15" s="81"/>
      <c r="B15" s="85"/>
      <c r="C15" s="83" t="s">
        <v>26</v>
      </c>
      <c r="D15" s="84"/>
    </row>
    <row r="16" ht="24" customHeight="1" spans="1:4">
      <c r="A16" s="86"/>
      <c r="B16" s="85"/>
      <c r="C16" s="83" t="s">
        <v>27</v>
      </c>
      <c r="D16" s="84"/>
    </row>
    <row r="17" ht="24" customHeight="1" spans="1:4">
      <c r="A17" s="81" t="s">
        <v>28</v>
      </c>
      <c r="B17" s="82">
        <v>1747</v>
      </c>
      <c r="C17" s="87" t="s">
        <v>29</v>
      </c>
      <c r="D17" s="84">
        <v>114211</v>
      </c>
    </row>
    <row r="18" ht="24" customHeight="1" spans="1:4">
      <c r="A18" s="81" t="s">
        <v>28</v>
      </c>
      <c r="B18" s="82"/>
      <c r="C18" s="87"/>
      <c r="D18" s="84"/>
    </row>
    <row r="19" ht="24" customHeight="1" spans="1:4">
      <c r="A19" s="88" t="s">
        <v>30</v>
      </c>
      <c r="B19" s="89">
        <f>B5+B12+B13+B17+B14</f>
        <v>203695</v>
      </c>
      <c r="C19" s="90" t="s">
        <v>31</v>
      </c>
      <c r="D19" s="91">
        <f>D17+D14+D5+D13</f>
        <v>203695</v>
      </c>
    </row>
    <row r="20" ht="28.15" customHeight="1"/>
    <row r="28" ht="15" customHeight="1"/>
  </sheetData>
  <mergeCells count="1">
    <mergeCell ref="A2:D2"/>
  </mergeCells>
  <pageMargins left="0.554861111111111" right="0.554861111111111" top="1" bottom="1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H9" sqref="H9"/>
    </sheetView>
  </sheetViews>
  <sheetFormatPr defaultColWidth="9.14285714285714" defaultRowHeight="14.25" outlineLevelCol="4"/>
  <cols>
    <col min="1" max="1" width="49.8571428571429" style="41" customWidth="1"/>
    <col min="2" max="2" width="20.8571428571429" style="41" customWidth="1"/>
    <col min="3" max="4" width="18.7142857142857" style="3" customWidth="1"/>
    <col min="5" max="5" width="21.4285714285714" style="1" customWidth="1"/>
    <col min="6" max="7" width="12.8571428571429" style="1" customWidth="1"/>
    <col min="8" max="16384" width="9.14285714285714" style="1"/>
  </cols>
  <sheetData>
    <row r="1" spans="1:4">
      <c r="A1" s="4" t="s">
        <v>32</v>
      </c>
      <c r="B1" s="4"/>
      <c r="C1" s="4"/>
      <c r="D1" s="5"/>
    </row>
    <row r="2" ht="21" spans="1:5">
      <c r="A2" s="42" t="s">
        <v>33</v>
      </c>
      <c r="B2" s="42"/>
      <c r="C2" s="42"/>
      <c r="D2" s="42"/>
      <c r="E2" s="43"/>
    </row>
    <row r="3" ht="22.15" customHeight="1" spans="1:5">
      <c r="A3" s="44"/>
      <c r="B3" s="44"/>
      <c r="C3" s="7"/>
      <c r="D3" s="9"/>
      <c r="E3" s="9" t="s">
        <v>6</v>
      </c>
    </row>
    <row r="4" ht="27" customHeight="1" spans="1:5">
      <c r="A4" s="45" t="s">
        <v>7</v>
      </c>
      <c r="B4" s="46" t="s">
        <v>34</v>
      </c>
      <c r="C4" s="46" t="s">
        <v>8</v>
      </c>
      <c r="D4" s="46" t="s">
        <v>35</v>
      </c>
      <c r="E4" s="12" t="s">
        <v>36</v>
      </c>
    </row>
    <row r="5" ht="25.15" customHeight="1" spans="1:5">
      <c r="A5" s="47" t="s">
        <v>37</v>
      </c>
      <c r="B5" s="48">
        <v>4796</v>
      </c>
      <c r="C5" s="14">
        <v>5180</v>
      </c>
      <c r="D5" s="49">
        <f t="shared" ref="D5:D9" si="0">C5/B5</f>
        <v>1.08006672226856</v>
      </c>
      <c r="E5" s="49">
        <v>19.8032128514056</v>
      </c>
    </row>
    <row r="6" ht="25.15" customHeight="1" spans="1:5">
      <c r="A6" s="50" t="s">
        <v>11</v>
      </c>
      <c r="B6" s="51">
        <v>7</v>
      </c>
      <c r="C6" s="22">
        <v>8</v>
      </c>
      <c r="D6" s="52">
        <f t="shared" si="0"/>
        <v>1.14285714285714</v>
      </c>
      <c r="E6" s="52">
        <v>0.333333333333333</v>
      </c>
    </row>
    <row r="7" ht="25.15" customHeight="1" spans="1:5">
      <c r="A7" s="50" t="s">
        <v>13</v>
      </c>
      <c r="B7" s="51"/>
      <c r="C7" s="22">
        <v>383</v>
      </c>
      <c r="D7" s="52"/>
      <c r="E7" s="52">
        <v>0.576131687242798</v>
      </c>
    </row>
    <row r="8" ht="25.15" customHeight="1" spans="1:5">
      <c r="A8" s="50" t="s">
        <v>15</v>
      </c>
      <c r="B8" s="51">
        <v>4789</v>
      </c>
      <c r="C8" s="22">
        <v>4789</v>
      </c>
      <c r="D8" s="52">
        <f t="shared" si="0"/>
        <v>1</v>
      </c>
      <c r="E8" s="52"/>
    </row>
    <row r="9" ht="25.15" customHeight="1" spans="1:5">
      <c r="A9" s="47" t="s">
        <v>20</v>
      </c>
      <c r="B9" s="48">
        <v>27393</v>
      </c>
      <c r="C9" s="18">
        <v>2889</v>
      </c>
      <c r="D9" s="35">
        <f t="shared" si="0"/>
        <v>0.105464899791918</v>
      </c>
      <c r="E9" s="35">
        <v>-0.602886597938144</v>
      </c>
    </row>
    <row r="10" ht="25.15" customHeight="1" spans="1:5">
      <c r="A10" s="50" t="s">
        <v>38</v>
      </c>
      <c r="B10" s="51"/>
      <c r="C10" s="22"/>
      <c r="D10" s="51"/>
      <c r="E10" s="53"/>
    </row>
    <row r="11" ht="25.15" customHeight="1" spans="1:5">
      <c r="A11" s="50" t="s">
        <v>39</v>
      </c>
      <c r="B11" s="51">
        <v>4</v>
      </c>
      <c r="C11" s="22">
        <v>4</v>
      </c>
      <c r="D11" s="52">
        <f>C11/B11</f>
        <v>1</v>
      </c>
      <c r="E11" s="52"/>
    </row>
    <row r="12" ht="25.15" customHeight="1" spans="1:5">
      <c r="A12" s="50" t="s">
        <v>11</v>
      </c>
      <c r="B12" s="51"/>
      <c r="C12" s="22">
        <v>2000</v>
      </c>
      <c r="D12" s="52"/>
      <c r="E12" s="52">
        <v>-0.666666666666667</v>
      </c>
    </row>
    <row r="13" ht="25.15" customHeight="1" spans="1:5">
      <c r="A13" s="50" t="s">
        <v>40</v>
      </c>
      <c r="B13" s="51">
        <v>96</v>
      </c>
      <c r="C13" s="22">
        <v>96</v>
      </c>
      <c r="D13" s="52">
        <f>C13/B13</f>
        <v>1</v>
      </c>
      <c r="E13" s="52">
        <v>0.454545454545455</v>
      </c>
    </row>
    <row r="14" ht="25.15" customHeight="1" spans="1:5">
      <c r="A14" s="50" t="s">
        <v>41</v>
      </c>
      <c r="B14" s="51">
        <v>13</v>
      </c>
      <c r="C14" s="22">
        <v>13</v>
      </c>
      <c r="D14" s="52">
        <f>C14/B14</f>
        <v>1</v>
      </c>
      <c r="E14" s="52">
        <v>-0.235294117647059</v>
      </c>
    </row>
    <row r="15" ht="25.15" customHeight="1" spans="1:5">
      <c r="A15" s="50" t="s">
        <v>13</v>
      </c>
      <c r="B15" s="51">
        <v>464</v>
      </c>
      <c r="C15" s="22">
        <v>776</v>
      </c>
      <c r="D15" s="52">
        <f t="shared" ref="D15:D18" si="1">C15/B15</f>
        <v>1.67241379310345</v>
      </c>
      <c r="E15" s="52">
        <v>-0.336184773310522</v>
      </c>
    </row>
    <row r="16" ht="25.15" customHeight="1" spans="1:5">
      <c r="A16" s="50" t="s">
        <v>42</v>
      </c>
      <c r="B16" s="51">
        <v>26816</v>
      </c>
      <c r="C16" s="22"/>
      <c r="D16" s="52">
        <f t="shared" si="1"/>
        <v>0</v>
      </c>
      <c r="E16" s="52"/>
    </row>
    <row r="17" ht="25.15" customHeight="1" spans="1:5">
      <c r="A17" s="47" t="s">
        <v>43</v>
      </c>
      <c r="B17" s="51"/>
      <c r="C17" s="54"/>
      <c r="D17" s="23"/>
      <c r="E17" s="53"/>
    </row>
    <row r="18" ht="25.15" customHeight="1" spans="1:5">
      <c r="A18" s="47" t="s">
        <v>24</v>
      </c>
      <c r="B18" s="48">
        <v>11566</v>
      </c>
      <c r="C18" s="55">
        <v>9</v>
      </c>
      <c r="D18" s="35">
        <f t="shared" ref="D18:D21" si="2">C18/B18</f>
        <v>0.00077814283243991</v>
      </c>
      <c r="E18" s="35"/>
    </row>
    <row r="19" ht="25.15" customHeight="1" spans="1:5">
      <c r="A19" s="47" t="s">
        <v>44</v>
      </c>
      <c r="B19" s="48">
        <v>193870</v>
      </c>
      <c r="C19" s="19">
        <v>193870</v>
      </c>
      <c r="D19" s="35">
        <f t="shared" si="2"/>
        <v>1</v>
      </c>
      <c r="E19" s="35">
        <v>0.685826086956522</v>
      </c>
    </row>
    <row r="20" ht="25.15" customHeight="1" spans="1:5">
      <c r="A20" s="56" t="s">
        <v>45</v>
      </c>
      <c r="B20" s="51">
        <v>193870</v>
      </c>
      <c r="C20" s="23">
        <v>193870</v>
      </c>
      <c r="D20" s="52">
        <f t="shared" si="2"/>
        <v>1</v>
      </c>
      <c r="E20" s="52">
        <v>0.685826086956522</v>
      </c>
    </row>
    <row r="21" ht="25.15" customHeight="1" spans="1:5">
      <c r="A21" s="56" t="s">
        <v>46</v>
      </c>
      <c r="B21" s="51">
        <v>193870</v>
      </c>
      <c r="C21" s="23">
        <v>193870</v>
      </c>
      <c r="D21" s="52">
        <f t="shared" si="2"/>
        <v>1</v>
      </c>
      <c r="E21" s="52">
        <v>0.685826086956522</v>
      </c>
    </row>
    <row r="22" ht="25.15" customHeight="1" spans="1:5">
      <c r="A22" s="56" t="s">
        <v>47</v>
      </c>
      <c r="B22" s="51"/>
      <c r="C22" s="23"/>
      <c r="D22" s="23"/>
      <c r="E22" s="53"/>
    </row>
    <row r="23" ht="25.15" customHeight="1" spans="1:5">
      <c r="A23" s="57" t="s">
        <v>48</v>
      </c>
      <c r="B23" s="51"/>
      <c r="C23" s="23"/>
      <c r="D23" s="23"/>
      <c r="E23" s="53"/>
    </row>
    <row r="24" ht="25.15" customHeight="1" spans="1:5">
      <c r="A24" s="57" t="s">
        <v>49</v>
      </c>
      <c r="B24" s="51"/>
      <c r="C24" s="54"/>
      <c r="D24" s="23"/>
      <c r="E24" s="53"/>
    </row>
    <row r="25" ht="25.15" customHeight="1" spans="1:5">
      <c r="A25" s="57" t="s">
        <v>50</v>
      </c>
      <c r="B25" s="51"/>
      <c r="C25" s="54"/>
      <c r="D25" s="23"/>
      <c r="E25" s="53"/>
    </row>
    <row r="26" ht="25.15" customHeight="1" spans="1:5">
      <c r="A26" s="58" t="s">
        <v>51</v>
      </c>
      <c r="B26" s="51">
        <v>193870</v>
      </c>
      <c r="C26" s="23">
        <v>193870</v>
      </c>
      <c r="D26" s="52">
        <f>C26/B26</f>
        <v>1</v>
      </c>
      <c r="E26" s="52">
        <v>0.685826086956522</v>
      </c>
    </row>
    <row r="27" ht="25.15" customHeight="1" spans="1:5">
      <c r="A27" s="57" t="s">
        <v>52</v>
      </c>
      <c r="B27" s="51"/>
      <c r="C27" s="54"/>
      <c r="D27" s="23"/>
      <c r="E27" s="53"/>
    </row>
    <row r="28" ht="25.15" customHeight="1" spans="1:5">
      <c r="A28" s="47" t="s">
        <v>53</v>
      </c>
      <c r="B28" s="48">
        <v>1748</v>
      </c>
      <c r="C28" s="19">
        <v>1747</v>
      </c>
      <c r="D28" s="35">
        <f>C28/B28</f>
        <v>0.999427917620137</v>
      </c>
      <c r="E28" s="35">
        <v>1.01499423298731</v>
      </c>
    </row>
    <row r="29" ht="25.15" customHeight="1" spans="1:5">
      <c r="A29" s="59" t="s">
        <v>30</v>
      </c>
      <c r="B29" s="60">
        <v>239373</v>
      </c>
      <c r="C29" s="61">
        <f>C28+C19+C18+C9+C5</f>
        <v>203695</v>
      </c>
      <c r="D29" s="40">
        <f>C29/B29</f>
        <v>0.850952279496852</v>
      </c>
      <c r="E29" s="40">
        <v>0.65080921623133</v>
      </c>
    </row>
    <row r="30" ht="25.15" customHeight="1" spans="3:4">
      <c r="C30" s="62"/>
      <c r="D30" s="62"/>
    </row>
  </sheetData>
  <mergeCells count="1">
    <mergeCell ref="A2:E2"/>
  </mergeCells>
  <pageMargins left="0.751388888888889" right="0.751388888888889" top="0.590277777777778" bottom="0.590277777777778" header="0.5" footer="0.5"/>
  <pageSetup paperSize="9" scale="67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view="pageBreakPreview" zoomScaleNormal="100" workbookViewId="0">
      <selection activeCell="K4" sqref="K4"/>
    </sheetView>
  </sheetViews>
  <sheetFormatPr defaultColWidth="9.14285714285714" defaultRowHeight="14.25" outlineLevelCol="4"/>
  <cols>
    <col min="1" max="1" width="36.7142857142857" style="1" customWidth="1"/>
    <col min="2" max="2" width="18.2857142857143" style="3" customWidth="1"/>
    <col min="3" max="3" width="18.7142857142857" style="3" customWidth="1"/>
    <col min="4" max="4" width="20.1428571428571" style="3" customWidth="1"/>
    <col min="5" max="5" width="18.7142857142857" style="3" customWidth="1"/>
    <col min="6" max="16384" width="9.14285714285714" style="1"/>
  </cols>
  <sheetData>
    <row r="1" s="1" customFormat="1" spans="1:4">
      <c r="A1" s="4" t="s">
        <v>54</v>
      </c>
      <c r="B1" s="4"/>
      <c r="C1" s="5"/>
      <c r="D1" s="5"/>
    </row>
    <row r="2" s="2" customFormat="1" ht="34.9" customHeight="1" spans="1:5">
      <c r="A2" s="6" t="s">
        <v>55</v>
      </c>
      <c r="B2" s="6"/>
      <c r="C2" s="6"/>
      <c r="D2" s="6"/>
      <c r="E2" s="6"/>
    </row>
    <row r="3" spans="2:5">
      <c r="B3" s="7"/>
      <c r="C3" s="8"/>
      <c r="D3" s="9"/>
      <c r="E3" s="9" t="s">
        <v>6</v>
      </c>
    </row>
    <row r="4" ht="52" customHeight="1" spans="1:5">
      <c r="A4" s="10" t="s">
        <v>7</v>
      </c>
      <c r="B4" s="11" t="s">
        <v>34</v>
      </c>
      <c r="C4" s="11" t="s">
        <v>8</v>
      </c>
      <c r="D4" s="11" t="s">
        <v>56</v>
      </c>
      <c r="E4" s="12" t="s">
        <v>36</v>
      </c>
    </row>
    <row r="5" ht="24" customHeight="1" spans="1:5">
      <c r="A5" s="13" t="s">
        <v>10</v>
      </c>
      <c r="B5" s="14">
        <f>B6+B12+B17+B24+B27+B9</f>
        <v>91472</v>
      </c>
      <c r="C5" s="14">
        <v>82417</v>
      </c>
      <c r="D5" s="15">
        <f t="shared" ref="D5:D21" si="0">C5/B5</f>
        <v>0.901007958719608</v>
      </c>
      <c r="E5" s="16">
        <v>-0.297604336228129</v>
      </c>
    </row>
    <row r="6" ht="24" customHeight="1" spans="1:5">
      <c r="A6" s="17" t="s">
        <v>57</v>
      </c>
      <c r="B6" s="18">
        <v>2</v>
      </c>
      <c r="C6" s="19">
        <v>1</v>
      </c>
      <c r="D6" s="20">
        <f t="shared" si="0"/>
        <v>0.5</v>
      </c>
      <c r="E6" s="16">
        <v>-0.8</v>
      </c>
    </row>
    <row r="7" ht="24" customHeight="1" spans="1:5">
      <c r="A7" s="21" t="s">
        <v>58</v>
      </c>
      <c r="B7" s="22">
        <v>2</v>
      </c>
      <c r="C7" s="23">
        <v>1</v>
      </c>
      <c r="D7" s="24">
        <f t="shared" si="0"/>
        <v>0.5</v>
      </c>
      <c r="E7" s="25">
        <v>-0.8</v>
      </c>
    </row>
    <row r="8" ht="24" customHeight="1" spans="1:5">
      <c r="A8" s="21" t="s">
        <v>59</v>
      </c>
      <c r="B8" s="22">
        <v>2</v>
      </c>
      <c r="C8" s="23">
        <v>1</v>
      </c>
      <c r="D8" s="24">
        <f t="shared" si="0"/>
        <v>0.5</v>
      </c>
      <c r="E8" s="25">
        <v>-0.8</v>
      </c>
    </row>
    <row r="9" ht="24" customHeight="1" spans="1:4">
      <c r="A9" s="26" t="s">
        <v>60</v>
      </c>
      <c r="B9" s="18">
        <v>15</v>
      </c>
      <c r="C9" s="19">
        <v>14</v>
      </c>
      <c r="D9" s="20">
        <f t="shared" si="0"/>
        <v>0.933333333333333</v>
      </c>
    </row>
    <row r="10" ht="24" customHeight="1" spans="1:5">
      <c r="A10" s="21" t="s">
        <v>61</v>
      </c>
      <c r="B10" s="22">
        <v>8</v>
      </c>
      <c r="C10" s="23">
        <v>7</v>
      </c>
      <c r="D10" s="24">
        <f t="shared" si="0"/>
        <v>0.875</v>
      </c>
      <c r="E10" s="16"/>
    </row>
    <row r="11" ht="24" customHeight="1" spans="1:5">
      <c r="A11" s="27" t="s">
        <v>62</v>
      </c>
      <c r="B11" s="22">
        <v>7</v>
      </c>
      <c r="C11" s="23">
        <v>7</v>
      </c>
      <c r="D11" s="24">
        <f t="shared" si="0"/>
        <v>1</v>
      </c>
      <c r="E11" s="25"/>
    </row>
    <row r="12" ht="24" customHeight="1" spans="1:5">
      <c r="A12" s="26" t="s">
        <v>63</v>
      </c>
      <c r="B12" s="18">
        <v>50</v>
      </c>
      <c r="C12" s="18">
        <v>50</v>
      </c>
      <c r="D12" s="20">
        <f t="shared" si="0"/>
        <v>1</v>
      </c>
      <c r="E12" s="16">
        <v>-0.705882352941177</v>
      </c>
    </row>
    <row r="13" ht="24" customHeight="1" spans="1:5">
      <c r="A13" s="21" t="s">
        <v>64</v>
      </c>
      <c r="B13" s="22">
        <v>38</v>
      </c>
      <c r="C13" s="22">
        <v>38</v>
      </c>
      <c r="D13" s="24">
        <f t="shared" si="0"/>
        <v>1</v>
      </c>
      <c r="E13" s="25">
        <v>-0.759493670886076</v>
      </c>
    </row>
    <row r="14" ht="24" customHeight="1" spans="1:5">
      <c r="A14" s="21" t="s">
        <v>65</v>
      </c>
      <c r="B14" s="22">
        <v>38</v>
      </c>
      <c r="C14" s="23">
        <v>38</v>
      </c>
      <c r="D14" s="24">
        <f t="shared" si="0"/>
        <v>1</v>
      </c>
      <c r="E14" s="25">
        <v>0</v>
      </c>
    </row>
    <row r="15" ht="24" customHeight="1" spans="1:5">
      <c r="A15" s="21" t="s">
        <v>66</v>
      </c>
      <c r="B15" s="28">
        <v>12</v>
      </c>
      <c r="C15" s="29">
        <v>12</v>
      </c>
      <c r="D15" s="24">
        <f t="shared" si="0"/>
        <v>1</v>
      </c>
      <c r="E15" s="25">
        <v>0</v>
      </c>
    </row>
    <row r="16" ht="24" customHeight="1" spans="1:5">
      <c r="A16" s="30" t="s">
        <v>67</v>
      </c>
      <c r="B16" s="28">
        <v>12</v>
      </c>
      <c r="C16" s="29">
        <v>12</v>
      </c>
      <c r="D16" s="24">
        <f t="shared" si="0"/>
        <v>1</v>
      </c>
      <c r="E16" s="25">
        <v>0</v>
      </c>
    </row>
    <row r="17" ht="24" customHeight="1" spans="1:5">
      <c r="A17" s="26" t="s">
        <v>68</v>
      </c>
      <c r="B17" s="31">
        <v>72976</v>
      </c>
      <c r="C17" s="32">
        <f>64096+C20</f>
        <v>64849</v>
      </c>
      <c r="D17" s="20">
        <f t="shared" si="0"/>
        <v>0.888634619600965</v>
      </c>
      <c r="E17" s="16">
        <v>-0.436071133527545</v>
      </c>
    </row>
    <row r="18" ht="24" customHeight="1" spans="1:5">
      <c r="A18" s="21" t="s">
        <v>69</v>
      </c>
      <c r="B18" s="28">
        <v>72165</v>
      </c>
      <c r="C18" s="29">
        <v>64096</v>
      </c>
      <c r="D18" s="24">
        <f t="shared" si="0"/>
        <v>0.88818679415229</v>
      </c>
      <c r="E18" s="25">
        <v>-0.44042952551399</v>
      </c>
    </row>
    <row r="19" ht="24" customHeight="1" spans="1:5">
      <c r="A19" s="21" t="s">
        <v>70</v>
      </c>
      <c r="B19" s="28">
        <v>72165</v>
      </c>
      <c r="C19" s="29">
        <v>64096</v>
      </c>
      <c r="D19" s="24">
        <f t="shared" si="0"/>
        <v>0.88818679415229</v>
      </c>
      <c r="E19" s="25">
        <v>-0.44042952551399</v>
      </c>
    </row>
    <row r="20" ht="24" customHeight="1" spans="1:5">
      <c r="A20" s="21" t="s">
        <v>71</v>
      </c>
      <c r="B20" s="28">
        <v>811</v>
      </c>
      <c r="C20" s="29">
        <f>C21+C22+C23</f>
        <v>753</v>
      </c>
      <c r="D20" s="24">
        <f t="shared" si="0"/>
        <v>0.928483353884094</v>
      </c>
      <c r="E20" s="25">
        <v>0.673333333333333</v>
      </c>
    </row>
    <row r="21" ht="24" customHeight="1" spans="1:5">
      <c r="A21" s="21" t="s">
        <v>72</v>
      </c>
      <c r="B21" s="28">
        <v>765</v>
      </c>
      <c r="C21" s="29">
        <v>705</v>
      </c>
      <c r="D21" s="24">
        <f t="shared" si="0"/>
        <v>0.92156862745098</v>
      </c>
      <c r="E21" s="25">
        <v>1.203125</v>
      </c>
    </row>
    <row r="22" ht="24" customHeight="1" spans="1:5">
      <c r="A22" s="21" t="s">
        <v>73</v>
      </c>
      <c r="B22" s="28">
        <v>37</v>
      </c>
      <c r="C22" s="29">
        <v>37</v>
      </c>
      <c r="D22" s="24"/>
      <c r="E22" s="25">
        <v>-0.579545454545455</v>
      </c>
    </row>
    <row r="23" ht="24" customHeight="1" spans="1:5">
      <c r="A23" s="21" t="s">
        <v>74</v>
      </c>
      <c r="B23" s="28">
        <v>9</v>
      </c>
      <c r="C23" s="29">
        <v>11</v>
      </c>
      <c r="D23" s="24">
        <f t="shared" ref="D23:D29" si="1">C23/B23</f>
        <v>1.22222222222222</v>
      </c>
      <c r="E23" s="25">
        <v>-0.738095238095238</v>
      </c>
    </row>
    <row r="24" ht="24" customHeight="1" spans="1:5">
      <c r="A24" s="26" t="s">
        <v>75</v>
      </c>
      <c r="B24" s="31">
        <v>18245</v>
      </c>
      <c r="C24" s="32">
        <v>17367</v>
      </c>
      <c r="D24" s="20">
        <f t="shared" si="1"/>
        <v>0.951877226637435</v>
      </c>
      <c r="E24" s="16">
        <v>7.37771345875543</v>
      </c>
    </row>
    <row r="25" ht="24" customHeight="1" spans="1:5">
      <c r="A25" s="21" t="s">
        <v>76</v>
      </c>
      <c r="B25" s="28">
        <v>18245</v>
      </c>
      <c r="C25" s="29">
        <v>17367</v>
      </c>
      <c r="D25" s="24">
        <f t="shared" si="1"/>
        <v>0.951877226637435</v>
      </c>
      <c r="E25" s="25">
        <v>7.37771345875543</v>
      </c>
    </row>
    <row r="26" ht="24" customHeight="1" spans="1:5">
      <c r="A26" s="21" t="s">
        <v>77</v>
      </c>
      <c r="B26" s="28">
        <v>18245</v>
      </c>
      <c r="C26" s="29">
        <v>17367</v>
      </c>
      <c r="D26" s="24">
        <f t="shared" si="1"/>
        <v>0.951877226637435</v>
      </c>
      <c r="E26" s="25">
        <v>7.37771345875543</v>
      </c>
    </row>
    <row r="27" ht="24" customHeight="1" spans="1:5">
      <c r="A27" s="26" t="s">
        <v>78</v>
      </c>
      <c r="B27" s="31">
        <v>184</v>
      </c>
      <c r="C27" s="32">
        <v>136</v>
      </c>
      <c r="D27" s="20">
        <f t="shared" si="1"/>
        <v>0.739130434782609</v>
      </c>
      <c r="E27" s="16">
        <v>0.446808510638298</v>
      </c>
    </row>
    <row r="28" ht="24" customHeight="1" spans="1:5">
      <c r="A28" s="30" t="s">
        <v>79</v>
      </c>
      <c r="B28" s="28">
        <v>184</v>
      </c>
      <c r="C28" s="29">
        <v>136</v>
      </c>
      <c r="D28" s="24">
        <f t="shared" si="1"/>
        <v>0.739130434782609</v>
      </c>
      <c r="E28" s="25">
        <v>0.446808510638298</v>
      </c>
    </row>
    <row r="29" ht="34" customHeight="1" spans="1:5">
      <c r="A29" s="21" t="s">
        <v>80</v>
      </c>
      <c r="B29" s="28">
        <v>184</v>
      </c>
      <c r="C29" s="29">
        <v>136</v>
      </c>
      <c r="D29" s="24">
        <f t="shared" si="1"/>
        <v>0.739130434782609</v>
      </c>
      <c r="E29" s="25">
        <v>0.446808510638298</v>
      </c>
    </row>
    <row r="30" ht="24" customHeight="1" spans="1:5">
      <c r="A30" s="13" t="s">
        <v>21</v>
      </c>
      <c r="B30" s="28"/>
      <c r="C30" s="29"/>
      <c r="D30" s="20"/>
      <c r="E30" s="33"/>
    </row>
    <row r="31" ht="24" customHeight="1" spans="1:5">
      <c r="A31" s="13" t="s">
        <v>23</v>
      </c>
      <c r="B31" s="28"/>
      <c r="C31" s="32">
        <v>9</v>
      </c>
      <c r="D31" s="20"/>
      <c r="E31" s="33"/>
    </row>
    <row r="32" ht="24" customHeight="1" spans="1:5">
      <c r="A32" s="34" t="s">
        <v>25</v>
      </c>
      <c r="B32" s="31">
        <v>24742</v>
      </c>
      <c r="C32" s="32">
        <v>7058</v>
      </c>
      <c r="D32" s="20">
        <f t="shared" ref="D32:D37" si="2">C32/B32</f>
        <v>0.285263923692507</v>
      </c>
      <c r="E32" s="16">
        <v>0.638727652658463</v>
      </c>
    </row>
    <row r="33" ht="24" customHeight="1" spans="1:5">
      <c r="A33" s="13" t="s">
        <v>81</v>
      </c>
      <c r="B33" s="28"/>
      <c r="C33" s="29"/>
      <c r="D33" s="20"/>
      <c r="E33" s="35"/>
    </row>
    <row r="34" ht="24" customHeight="1" spans="1:5">
      <c r="A34" s="36" t="s">
        <v>82</v>
      </c>
      <c r="B34" s="28"/>
      <c r="C34" s="29"/>
      <c r="D34" s="20"/>
      <c r="E34" s="35"/>
    </row>
    <row r="35" ht="24" customHeight="1" spans="1:5">
      <c r="A35" s="36" t="s">
        <v>83</v>
      </c>
      <c r="B35" s="28"/>
      <c r="C35" s="29"/>
      <c r="D35" s="20"/>
      <c r="E35" s="35"/>
    </row>
    <row r="36" ht="24" customHeight="1" spans="1:5">
      <c r="A36" s="34" t="s">
        <v>84</v>
      </c>
      <c r="B36" s="31">
        <v>123159</v>
      </c>
      <c r="C36" s="32">
        <v>114211</v>
      </c>
      <c r="D36" s="20">
        <f t="shared" si="2"/>
        <v>0.927345951168814</v>
      </c>
      <c r="E36" s="16">
        <v>64.3755008586148</v>
      </c>
    </row>
    <row r="37" ht="24" customHeight="1" spans="1:5">
      <c r="A37" s="37" t="s">
        <v>31</v>
      </c>
      <c r="B37" s="38">
        <f>B5+B32+B36</f>
        <v>239373</v>
      </c>
      <c r="C37" s="38">
        <f>C5+C32+C36+C31</f>
        <v>203695</v>
      </c>
      <c r="D37" s="39">
        <f t="shared" si="2"/>
        <v>0.850952279496852</v>
      </c>
      <c r="E37" s="40">
        <v>0.65080921623133</v>
      </c>
    </row>
  </sheetData>
  <mergeCells count="1">
    <mergeCell ref="A2:E2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表2-1汕尾市城区2024年政府性基金预算收支决算表</vt:lpstr>
      <vt:lpstr>表2-2.汕尾市城区2024年政府性基金预算收入决算表</vt:lpstr>
      <vt:lpstr>表2-3.汕尾市城区2024年区级政府性基金预算支出决算表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2023-08-31T03:40:00Z</dcterms:created>
  <dcterms:modified xsi:type="dcterms:W3CDTF">2025-09-08T06:52:58Z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627FB460D33A457E9FD440DABA7A3E87_13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