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封面" sheetId="4" r:id="rId1"/>
    <sheet name="表1-1汕尾市城区2024年一般公共预算收支决算表" sheetId="1" r:id="rId2"/>
    <sheet name="表1-2.汕尾市城区2024年一般公共预算收入决算表" sheetId="2" r:id="rId3"/>
    <sheet name="表1-3.汕尾市城区2024年区级一般公共预算支出表" sheetId="6" r:id="rId4"/>
    <sheet name="表1-4.汕尾市城区2024年区本级一般公共预算基本支出决算表" sheetId="7" r:id="rId5"/>
    <sheet name="表1-5.汕尾市城区2024年一般公共预算行政经费及“三公”经" sheetId="8" r:id="rId6"/>
  </sheets>
  <externalReferences>
    <externalReference r:id="rId7"/>
    <externalReference r:id="rId8"/>
    <externalReference r:id="rId9"/>
  </externalReferences>
  <definedNames>
    <definedName name="_xlnm._FilterDatabase" localSheetId="3" hidden="1">'表1-3.汕尾市城区2024年区级一般公共预算支出表'!$A$4:$IO$426</definedName>
    <definedName name="单位编码">[2]基础信息!$B$2:$B$202</definedName>
    <definedName name="单位名称">#REF!</definedName>
    <definedName name="功能科目编码">#REF!</definedName>
    <definedName name="股室">#REF!</definedName>
    <definedName name="经济分类编码">#REF!</definedName>
    <definedName name="来源类型">#REF!</definedName>
    <definedName name="项目类别">#REF!</definedName>
    <definedName name="资金性质">#REF!</definedName>
    <definedName name="Database" localSheetId="1">#REF!</definedName>
    <definedName name="_xlnm.Print_Area" localSheetId="1">'表1-1汕尾市城区2024年一般公共预算收支决算表'!$A$1:$D$26</definedName>
    <definedName name="quan" localSheetId="1">#REF!</definedName>
    <definedName name="X" localSheetId="1">[1]投入!#REF!</definedName>
    <definedName name="表8类级科目" localSheetId="1">[1]投入!#REF!</definedName>
    <definedName name="重点投入" localSheetId="1">[1]投入!#REF!</definedName>
    <definedName name="X">[1]投入!#REF!</definedName>
    <definedName name="表8类级科目">[1]投入!#REF!</definedName>
    <definedName name="重点投入">[1]投入!#REF!</definedName>
    <definedName name="单位名称" localSheetId="2">#REF!</definedName>
    <definedName name="功能科目编码" localSheetId="2">#REF!</definedName>
    <definedName name="股室" localSheetId="2">#REF!</definedName>
    <definedName name="经济分类编码" localSheetId="2">#REF!</definedName>
    <definedName name="来源类型" localSheetId="2">#REF!</definedName>
    <definedName name="项目类别" localSheetId="2">#REF!</definedName>
    <definedName name="资金性质" localSheetId="2">#REF!</definedName>
    <definedName name="Database" localSheetId="2">#REF!</definedName>
    <definedName name="_xlnm.Print_Area" localSheetId="2">'表1-2.汕尾市城区2024年一般公共预算收入决算表'!$A$1:$E$51</definedName>
    <definedName name="_xlnm.Print_Titles" localSheetId="2">'表1-2.汕尾市城区2024年一般公共预算收入决算表'!$1:$4</definedName>
    <definedName name="quan" localSheetId="2">#REF!</definedName>
    <definedName name="X" localSheetId="2">[1]投入!#REF!</definedName>
    <definedName name="表8类级科目" localSheetId="2">[1]投入!#REF!</definedName>
    <definedName name="重点投入" localSheetId="2">[1]投入!#REF!</definedName>
    <definedName name="Database">#REF!</definedName>
    <definedName name="_xlnm.Print_Area">#N/A</definedName>
    <definedName name="quan">#REF!</definedName>
    <definedName name="单位名称" localSheetId="0">#REF!</definedName>
    <definedName name="功能科目编码" localSheetId="0">#REF!</definedName>
    <definedName name="股室" localSheetId="0">#REF!</definedName>
    <definedName name="经济分类编码" localSheetId="0">#REF!</definedName>
    <definedName name="来源类型" localSheetId="0">#REF!</definedName>
    <definedName name="项目类别" localSheetId="0">#REF!</definedName>
    <definedName name="资金性质" localSheetId="0">#REF!</definedName>
    <definedName name="Database" localSheetId="3">#REF!</definedName>
    <definedName name="quan" localSheetId="3">#REF!</definedName>
    <definedName name="单位编码" localSheetId="3">[3]基础信息!$B$2:$B$202</definedName>
    <definedName name="单位名称" localSheetId="3">#REF!</definedName>
    <definedName name="功能科目编码" localSheetId="3">#REF!</definedName>
    <definedName name="股室" localSheetId="3">#REF!</definedName>
    <definedName name="经济分类编码" localSheetId="3">#REF!</definedName>
    <definedName name="来源类型" localSheetId="3">#REF!</definedName>
    <definedName name="项目类别" localSheetId="3">#REF!</definedName>
    <definedName name="资金性质" localSheetId="3">#REF!</definedName>
    <definedName name="_xlnm.Print_Titles" localSheetId="3">'表1-3.汕尾市城区2024年区级一般公共预算支出表'!$1:$4</definedName>
    <definedName name="Database" localSheetId="4">#REF!</definedName>
    <definedName name="_xlnm.Print_Area" localSheetId="4">'表1-4.汕尾市城区2024年区本级一般公共预算基本支出决算表'!$A$1:$B$33</definedName>
    <definedName name="quan" localSheetId="4">#REF!</definedName>
    <definedName name="单位编码" localSheetId="4">[3]基础信息!$B$2:$B$202</definedName>
    <definedName name="单位名称" localSheetId="4">#REF!</definedName>
    <definedName name="功能科目编码" localSheetId="4">#REF!</definedName>
    <definedName name="股室" localSheetId="4">#REF!</definedName>
    <definedName name="经济分类编码" localSheetId="4">#REF!</definedName>
    <definedName name="来源类型" localSheetId="4">#REF!</definedName>
    <definedName name="项目类别" localSheetId="4">#REF!</definedName>
    <definedName name="资金性质" localSheetId="4">#REF!</definedName>
    <definedName name="_xlnm.Print_Titles" localSheetId="4">'表1-4.汕尾市城区2024年区本级一般公共预算基本支出决算表'!$1:$4</definedName>
    <definedName name="Database" localSheetId="5">#REF!</definedName>
    <definedName name="quan" localSheetId="5">#REF!</definedName>
    <definedName name="单位编码" localSheetId="5">[3]基础信息!$B$2:$B$202</definedName>
    <definedName name="单位名称" localSheetId="5">#REF!</definedName>
    <definedName name="功能科目编码" localSheetId="5">#REF!</definedName>
    <definedName name="股室" localSheetId="5">#REF!</definedName>
    <definedName name="经济分类编码" localSheetId="5">#REF!</definedName>
    <definedName name="来源类型" localSheetId="5">#REF!</definedName>
    <definedName name="项目类别" localSheetId="5">#REF!</definedName>
    <definedName name="资金性质" localSheetId="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<sst xmlns="http://schemas.openxmlformats.org/spreadsheetml/2006/main" count="589" uniqueCount="471">
  <si>
    <t>附件1</t>
  </si>
  <si>
    <t xml:space="preserve">  </t>
  </si>
  <si>
    <t>汕尾市城区2024年一般公共预算决算总表</t>
  </si>
  <si>
    <t>编制单位：汕尾市城区财政局</t>
  </si>
  <si>
    <t>表1-1</t>
  </si>
  <si>
    <t>汕尾市城区2024年区级一般公共预算收支决算表</t>
  </si>
  <si>
    <t>金额单位：万元</t>
  </si>
  <si>
    <t>项    目</t>
  </si>
  <si>
    <t>决算数</t>
  </si>
  <si>
    <t>一、一般公共预算收入</t>
  </si>
  <si>
    <t>一、一般公共预算支出</t>
  </si>
  <si>
    <t>税收收入</t>
  </si>
  <si>
    <t>其中：债务付息支出</t>
  </si>
  <si>
    <t>非税收入</t>
  </si>
  <si>
    <t>预备费</t>
  </si>
  <si>
    <t>二、上级补助收入</t>
  </si>
  <si>
    <t>二、补助下级支出</t>
  </si>
  <si>
    <t xml:space="preserve">返还性支出 </t>
  </si>
  <si>
    <t>一般性转移支付支出</t>
  </si>
  <si>
    <t>专项转移支付支出</t>
  </si>
  <si>
    <t>三、下级上解收入</t>
  </si>
  <si>
    <t>三、上解支出</t>
  </si>
  <si>
    <t>体制上解收入</t>
  </si>
  <si>
    <t>体制上解支出</t>
  </si>
  <si>
    <t>专项上解收入</t>
  </si>
  <si>
    <t>专项上解支出</t>
  </si>
  <si>
    <t>四、上年结转收入</t>
  </si>
  <si>
    <t>四、调出资金</t>
  </si>
  <si>
    <t>五、调入资金</t>
  </si>
  <si>
    <t>五、债务转贷支出</t>
  </si>
  <si>
    <t>政府性基金预算调入资金</t>
  </si>
  <si>
    <t>六、区域间转移性支出</t>
  </si>
  <si>
    <t>国有资本经营预算调入资金</t>
  </si>
  <si>
    <t>七、安排预算稳定调节基金</t>
  </si>
  <si>
    <t>其他调入资金</t>
  </si>
  <si>
    <t>八、补充预算周转金</t>
  </si>
  <si>
    <t>六、债务（转贷）收入</t>
  </si>
  <si>
    <t>九、债务还本支出</t>
  </si>
  <si>
    <t>地方政府一般债券（转贷）收入</t>
  </si>
  <si>
    <t>地方政府向外国政府或国际组织借款（转贷）收入</t>
  </si>
  <si>
    <t>地方政府其他一般债务（转贷）收入</t>
  </si>
  <si>
    <t>当年支出小计</t>
  </si>
  <si>
    <t>七、区域间转移性收入</t>
  </si>
  <si>
    <t>八、动用预算稳定调节基金</t>
  </si>
  <si>
    <t xml:space="preserve">    结转下年</t>
  </si>
  <si>
    <t>收入总计</t>
  </si>
  <si>
    <t>支出总计</t>
  </si>
  <si>
    <t>表1-2</t>
  </si>
  <si>
    <t>汕尾市城区2024年一般公共预算收入决算表</t>
  </si>
  <si>
    <t>（调整）预算数</t>
  </si>
  <si>
    <t>决算数为
（调整）预算数的%</t>
  </si>
  <si>
    <t>决算数比
上年决算数增减%</t>
  </si>
  <si>
    <t>（一）税收收入</t>
  </si>
  <si>
    <t xml:space="preserve">     增值税</t>
  </si>
  <si>
    <t xml:space="preserve">         其中：免抵调增增值税</t>
  </si>
  <si>
    <t xml:space="preserve">     企业所得税</t>
  </si>
  <si>
    <t xml:space="preserve">     个人所得税</t>
  </si>
  <si>
    <t xml:space="preserve">     资源税</t>
  </si>
  <si>
    <t xml:space="preserve">     城市维护建设税</t>
  </si>
  <si>
    <t xml:space="preserve">     房产税</t>
  </si>
  <si>
    <t xml:space="preserve">     印花税</t>
  </si>
  <si>
    <t xml:space="preserve">     城镇土地使用税</t>
  </si>
  <si>
    <t xml:space="preserve">     土地增值税</t>
  </si>
  <si>
    <t xml:space="preserve">     车船税</t>
  </si>
  <si>
    <t xml:space="preserve">     耕地占用税</t>
  </si>
  <si>
    <t xml:space="preserve">     契税</t>
  </si>
  <si>
    <t xml:space="preserve">     环境保护税</t>
  </si>
  <si>
    <t xml:space="preserve">     其他税收收入</t>
  </si>
  <si>
    <t>（二）非税收入</t>
  </si>
  <si>
    <t xml:space="preserve">     专项收入</t>
  </si>
  <si>
    <t xml:space="preserve">         其中：教育费附加收入</t>
  </si>
  <si>
    <t xml:space="preserve">              地方教育附加收入</t>
  </si>
  <si>
    <t xml:space="preserve">              文化事业建设费收入</t>
  </si>
  <si>
    <t xml:space="preserve">              残疾人就业保障收入</t>
  </si>
  <si>
    <t xml:space="preserve">     行政事业性收费收入</t>
  </si>
  <si>
    <t xml:space="preserve">     罚没收入</t>
  </si>
  <si>
    <t xml:space="preserve">     国有资源（资产）有偿使用收入</t>
  </si>
  <si>
    <t xml:space="preserve">     捐赠收入</t>
  </si>
  <si>
    <t xml:space="preserve">     其他收入</t>
  </si>
  <si>
    <t>二、转移性收入</t>
  </si>
  <si>
    <t>（一）上级补助收入</t>
  </si>
  <si>
    <t>（二）下级上解收入</t>
  </si>
  <si>
    <t>（三）上年结转收入</t>
  </si>
  <si>
    <t>（四）调入资金</t>
  </si>
  <si>
    <t>（五）债务转贷收入</t>
  </si>
  <si>
    <t>（六）区域间转移性收入</t>
  </si>
  <si>
    <t>（七）动用预算稳定调节基金</t>
  </si>
  <si>
    <t>备注：非税收入中的专项收入，可根据实际列举几个重要收入科目，并在备注解释说明增减变化情况。</t>
  </si>
  <si>
    <t>表1-3</t>
  </si>
  <si>
    <t>汕尾市城区2024年一般公共预算支出决算表
（按功能分类）</t>
  </si>
  <si>
    <t>项目</t>
  </si>
  <si>
    <t>调整后预算数</t>
  </si>
  <si>
    <t>决算数占调整预算数</t>
  </si>
  <si>
    <t>合   计</t>
  </si>
  <si>
    <t>一、一般公共服务支出</t>
  </si>
  <si>
    <t>人大事务</t>
  </si>
  <si>
    <t>行政运行</t>
  </si>
  <si>
    <t>一般行政管理事务</t>
  </si>
  <si>
    <t>人大会议</t>
  </si>
  <si>
    <t>人大监督</t>
  </si>
  <si>
    <t>人大代表履职能力提升</t>
  </si>
  <si>
    <t>代表工作</t>
  </si>
  <si>
    <t>事业运行</t>
  </si>
  <si>
    <t>其他人大事务支出</t>
  </si>
  <si>
    <t>政协事务</t>
  </si>
  <si>
    <t>政协会议</t>
  </si>
  <si>
    <t>参政议政</t>
  </si>
  <si>
    <t>其他政协事务支出</t>
  </si>
  <si>
    <t>政府办公厅（室）及相关机构事务</t>
  </si>
  <si>
    <t>专项服务</t>
  </si>
  <si>
    <t>其他政府办公厅（室）及相关机构事务支出</t>
  </si>
  <si>
    <t>发展与改革事务</t>
  </si>
  <si>
    <t>其他发展与改革事务支出</t>
  </si>
  <si>
    <t>统计信息事务</t>
  </si>
  <si>
    <t>专项普查活动</t>
  </si>
  <si>
    <t>其他统计信息事务支出</t>
  </si>
  <si>
    <t>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</si>
  <si>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</si>
  <si>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</si>
  <si>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</si>
  <si>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</si>
  <si>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</si>
  <si>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</si>
  <si>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>税收事务</t>
  </si>
  <si>
    <t>其他税收事务支出</t>
  </si>
  <si>
    <t>审计事务</t>
  </si>
  <si>
    <t>审计业务</t>
  </si>
  <si>
    <t>纪检监察事务</t>
  </si>
  <si>
    <t>机关服务</t>
  </si>
  <si>
    <t>大案要案查处</t>
  </si>
  <si>
    <t>派驻派出机构</t>
  </si>
  <si>
    <t>其他纪检监察事务支出</t>
  </si>
  <si>
    <t>商贸事务</t>
  </si>
  <si>
    <t>招商引资</t>
  </si>
  <si>
    <t>其他商贸事务支出</t>
  </si>
  <si>
    <t>知识产权事务</t>
  </si>
  <si>
    <t xml:space="preserve">     知识产权宏观管理</t>
  </si>
  <si>
    <t>其他知识产权事务支出</t>
  </si>
  <si>
    <t>档案事务</t>
  </si>
  <si>
    <t>档案馆</t>
  </si>
  <si>
    <t>其他档案事务支出</t>
  </si>
  <si>
    <t>群众团体事务</t>
  </si>
  <si>
    <t>工会事务</t>
  </si>
  <si>
    <t>其他群众团体事务支出</t>
  </si>
  <si>
    <t>党委办公厅（室）及相关机构事务</t>
  </si>
  <si>
    <t>专项业务</t>
  </si>
  <si>
    <t>其他党委办公厅（室）及相关机构事务支出</t>
  </si>
  <si>
    <t>组织事务</t>
  </si>
  <si>
    <t>其他组织事务支出</t>
  </si>
  <si>
    <t>宣传事务</t>
  </si>
  <si>
    <t>其他宣传事务支出</t>
  </si>
  <si>
    <t>统战事务</t>
  </si>
  <si>
    <t>其他统战事务支出</t>
  </si>
  <si>
    <t>其他共产党事务支出</t>
  </si>
  <si>
    <t>市场监督管理事务</t>
  </si>
  <si>
    <t>市场主体管理</t>
  </si>
  <si>
    <t>市场秩序执法</t>
  </si>
  <si>
    <t>质量基础</t>
  </si>
  <si>
    <t>药品事务</t>
  </si>
  <si>
    <t>食品安全监管</t>
  </si>
  <si>
    <t>其他市场监督管理事务</t>
  </si>
  <si>
    <t>社会工作事务</t>
  </si>
  <si>
    <t>其他社会工作事务支出</t>
  </si>
  <si>
    <t>信访事务</t>
  </si>
  <si>
    <t>其他信访事务支出</t>
  </si>
  <si>
    <t>其他一般公共服务支出</t>
  </si>
  <si>
    <t>二、国防支出</t>
  </si>
  <si>
    <t>三、公共安全支出</t>
  </si>
  <si>
    <t>公安</t>
  </si>
  <si>
    <t>检察</t>
  </si>
  <si>
    <t>法院</t>
  </si>
  <si>
    <t>司法</t>
  </si>
  <si>
    <t>其他公共安全支出</t>
  </si>
  <si>
    <t>四、教育支出</t>
  </si>
  <si>
    <t>教育管理事务</t>
  </si>
  <si>
    <t>其他教育管理事务支出</t>
  </si>
  <si>
    <t>普通教育</t>
  </si>
  <si>
    <t>学前教育</t>
  </si>
  <si>
    <t>小学教育</t>
  </si>
  <si>
    <t>初中教育</t>
  </si>
  <si>
    <t>高中教育</t>
  </si>
  <si>
    <t>其他普通教育支出</t>
  </si>
  <si>
    <t>职业教育</t>
  </si>
  <si>
    <t>中等职业教育</t>
  </si>
  <si>
    <t>特殊教育</t>
  </si>
  <si>
    <t>特殊学校教育</t>
  </si>
  <si>
    <t>进修及培训</t>
  </si>
  <si>
    <t>干部教育</t>
  </si>
  <si>
    <t>其他教育支出</t>
  </si>
  <si>
    <t>五、科学技术支出</t>
  </si>
  <si>
    <t>科学技术管理事务</t>
  </si>
  <si>
    <t>其他科学技术管理事务支出</t>
  </si>
  <si>
    <t>技术研究与开发</t>
  </si>
  <si>
    <t>其他技术研究与开发支出</t>
  </si>
  <si>
    <t>科技条件与服务</t>
  </si>
  <si>
    <t>机构运行</t>
  </si>
  <si>
    <t>其他科技条件与服务支出</t>
  </si>
  <si>
    <t>社会科学</t>
  </si>
  <si>
    <t>社会科学研究</t>
  </si>
  <si>
    <t>其他科学技术支出</t>
  </si>
  <si>
    <t>六、文化旅游体育与传媒支出</t>
  </si>
  <si>
    <t>文化和旅游</t>
  </si>
  <si>
    <t>群众文化</t>
  </si>
  <si>
    <t>文化和旅游管理事务</t>
  </si>
  <si>
    <t>其他文化和旅游支出</t>
  </si>
  <si>
    <t>文物</t>
  </si>
  <si>
    <t>文物保护</t>
  </si>
  <si>
    <t>广播电视</t>
  </si>
  <si>
    <t>广播电视事务</t>
  </si>
  <si>
    <t>其他广播电视支出</t>
  </si>
  <si>
    <t>其他文化旅游体育与传媒支出</t>
  </si>
  <si>
    <t>宣传文化发展专项支出</t>
  </si>
  <si>
    <t>七、社会保障和就业支出</t>
  </si>
  <si>
    <t>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</si>
  <si>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</si>
  <si>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</si>
  <si>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</si>
  <si>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</si>
  <si>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</si>
  <si>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其他人力资源和社会保障管理事务支出</t>
  </si>
  <si>
    <t>民政管理事务</t>
  </si>
  <si>
    <t>其他民政管理事务支出</t>
  </si>
  <si>
    <t>行政事业单位养老支出</t>
  </si>
  <si>
    <t>行政单位离退休</t>
  </si>
  <si>
    <t>事业单位离退休</t>
  </si>
  <si>
    <t>机关事业单位基本养老保险缴费支出</t>
  </si>
  <si>
    <t>机关事业单位职业年金缴费支出</t>
  </si>
  <si>
    <t>其他行政事业单位养老支出</t>
  </si>
  <si>
    <t>企业改革补助</t>
  </si>
  <si>
    <t>其他企业改革发展补助</t>
  </si>
  <si>
    <t>就业补助</t>
  </si>
  <si>
    <t>就业创业服务补贴</t>
  </si>
  <si>
    <t>就业见习补贴</t>
  </si>
  <si>
    <t>其他就业补助支出</t>
  </si>
  <si>
    <t>抚恤</t>
  </si>
  <si>
    <t>死亡抚恤</t>
  </si>
  <si>
    <t>义务兵优待</t>
  </si>
  <si>
    <t>其他优抚支出</t>
  </si>
  <si>
    <t>退役安置</t>
  </si>
  <si>
    <t>退役士兵安置</t>
  </si>
  <si>
    <t>军队移交政府的离退休人员安置</t>
  </si>
  <si>
    <t>退役士兵管理教育</t>
  </si>
  <si>
    <t>其他退役安置支出</t>
  </si>
  <si>
    <t>社会福利</t>
  </si>
  <si>
    <t>儿童福利</t>
  </si>
  <si>
    <t>老年福利</t>
  </si>
  <si>
    <t>殡葬</t>
  </si>
  <si>
    <t>社会福利事业单位</t>
  </si>
  <si>
    <t>养老服务</t>
  </si>
  <si>
    <t>残疾人事业</t>
  </si>
  <si>
    <t>残疾人康复</t>
  </si>
  <si>
    <t>残疾人就业</t>
  </si>
  <si>
    <t>残疾人生活和护理补贴</t>
  </si>
  <si>
    <t>其他残疾人事业支出</t>
  </si>
  <si>
    <t>红十字事业</t>
  </si>
  <si>
    <t>其他红十字事业支出</t>
  </si>
  <si>
    <t>最低生活保障</t>
  </si>
  <si>
    <t>城市最低生活保障金支出</t>
  </si>
  <si>
    <t>农村最低生活保障金支出</t>
  </si>
  <si>
    <t>临时救助</t>
  </si>
  <si>
    <t>临时救助支出</t>
  </si>
  <si>
    <t>流浪乞讨人员救助支出</t>
  </si>
  <si>
    <t>特困人员救助供养</t>
  </si>
  <si>
    <t>城市特困人员救助供养支出</t>
  </si>
  <si>
    <t>农村特困人员救助供养支出</t>
  </si>
  <si>
    <t>其他生活救助</t>
  </si>
  <si>
    <t>其他城市生活救助</t>
  </si>
  <si>
    <t>其他农村生活救助</t>
  </si>
  <si>
    <t>财政对基本养老保险基金的补助</t>
  </si>
  <si>
    <t>财政对企业职工基本养老保险基金的补助</t>
  </si>
  <si>
    <t>财政对城乡居民基本养老保险基金的补助</t>
  </si>
  <si>
    <t>退役军人管理事务</t>
  </si>
  <si>
    <t>拥军优属</t>
  </si>
  <si>
    <t>其他退役军人事务管理支出</t>
  </si>
  <si>
    <t>其他社会保障和就业支出</t>
  </si>
  <si>
    <t>八、卫生健康支出</t>
  </si>
  <si>
    <t>卫生健康管理事务</t>
  </si>
  <si>
    <t>其他卫生健康管理事务支出</t>
  </si>
  <si>
    <t>公立医院</t>
  </si>
  <si>
    <t>综合医院</t>
  </si>
  <si>
    <t>其他公立医院支出</t>
  </si>
  <si>
    <t>基层医疗卫生机构</t>
  </si>
  <si>
    <t>城市社区卫生机构</t>
  </si>
  <si>
    <t>乡镇卫生院</t>
  </si>
  <si>
    <t>其他基层医疗卫生机构支出</t>
  </si>
  <si>
    <t>公共卫生</t>
  </si>
  <si>
    <t>疾病预防控制机构</t>
  </si>
  <si>
    <t>妇幼保健机构</t>
  </si>
  <si>
    <t>基本公共卫生服务</t>
  </si>
  <si>
    <t>重大公共卫生服务</t>
  </si>
  <si>
    <t>突发公共卫生事件应急处理</t>
  </si>
  <si>
    <t>其他公共卫生支出</t>
  </si>
  <si>
    <t>计划生育事务</t>
  </si>
  <si>
    <t>计划生育机构</t>
  </si>
  <si>
    <t>计划生育服务</t>
  </si>
  <si>
    <t>其他计划生育事务支出</t>
  </si>
  <si>
    <t>行政事业单位医疗</t>
  </si>
  <si>
    <t>行政单位医疗</t>
  </si>
  <si>
    <t>事业单位医疗</t>
  </si>
  <si>
    <t>其他行政事业单位医疗支出</t>
  </si>
  <si>
    <t>财政对基本医疗保险基金的补助</t>
  </si>
  <si>
    <t>财政对城乡居民基本医疗保险基金的补助</t>
  </si>
  <si>
    <t>财政对其他基本医疗保险基金的补助</t>
  </si>
  <si>
    <t>医疗救助</t>
  </si>
  <si>
    <t>城乡医疗救助</t>
  </si>
  <si>
    <t>其他医疗救助支出</t>
  </si>
  <si>
    <t>优抚对象医疗</t>
  </si>
  <si>
    <t>优抚对象医疗补助</t>
  </si>
  <si>
    <t>医疗保障管理事务</t>
  </si>
  <si>
    <t>医疗保障经办事务</t>
  </si>
  <si>
    <t>其他医疗保障管理事务支出</t>
  </si>
  <si>
    <t>老龄卫生健康事务</t>
  </si>
  <si>
    <t>中医药事务</t>
  </si>
  <si>
    <t>中医（民族医）药专项</t>
  </si>
  <si>
    <t>其他卫生健康支出</t>
  </si>
  <si>
    <t>九、节能环保支出</t>
  </si>
  <si>
    <t>污染防治</t>
  </si>
  <si>
    <t>水体</t>
  </si>
  <si>
    <t>固体废弃物与化学品</t>
  </si>
  <si>
    <t>自然生态保护</t>
  </si>
  <si>
    <t>农村环境保护</t>
  </si>
  <si>
    <t>能源节约利用</t>
  </si>
  <si>
    <t>其他节能环保支出</t>
  </si>
  <si>
    <t>十、城乡社区支出</t>
  </si>
  <si>
    <t>城乡社区管理事务</t>
  </si>
  <si>
    <t>城管执法</t>
  </si>
  <si>
    <t>其他城乡社区管理事务支出</t>
  </si>
  <si>
    <t>城乡社区公共设施</t>
  </si>
  <si>
    <t>其他城乡社区公共设施支出</t>
  </si>
  <si>
    <t>城乡社区环境卫生</t>
  </si>
  <si>
    <t>国有土地使用权出让收入安排的支出</t>
  </si>
  <si>
    <t>农村基础设施建设支出</t>
  </si>
  <si>
    <t>其他城乡社区支出</t>
  </si>
  <si>
    <t>十一、农林水支出</t>
  </si>
  <si>
    <t>农业农村</t>
  </si>
  <si>
    <t>病虫害控制</t>
  </si>
  <si>
    <t>农产品质量安全</t>
  </si>
  <si>
    <t>执法监管</t>
  </si>
  <si>
    <t>行业业务管理</t>
  </si>
  <si>
    <t>防灾救灾</t>
  </si>
  <si>
    <t>农业生产发展</t>
  </si>
  <si>
    <t>稳定农民收入补贴</t>
  </si>
  <si>
    <t>农村合作经济</t>
  </si>
  <si>
    <t>农业生态资源保护</t>
  </si>
  <si>
    <t>渔业发展</t>
  </si>
  <si>
    <t>耕地建设与利用</t>
  </si>
  <si>
    <t>其他农业农村支出</t>
  </si>
  <si>
    <t>林业和草原</t>
  </si>
  <si>
    <t>事业机构</t>
  </si>
  <si>
    <t>森林资源培育</t>
  </si>
  <si>
    <t>森林资源管理</t>
  </si>
  <si>
    <t>森林生态效益补偿</t>
  </si>
  <si>
    <t>湿地保护</t>
  </si>
  <si>
    <t>林业草原防灾减灾</t>
  </si>
  <si>
    <t>其他林业和草原支出</t>
  </si>
  <si>
    <t>水利</t>
  </si>
  <si>
    <t>水利行业业务管理</t>
  </si>
  <si>
    <t>水利工程建设</t>
  </si>
  <si>
    <t>水利工程运行与维护</t>
  </si>
  <si>
    <t>水土保持</t>
  </si>
  <si>
    <t>水资源节约管理与保护</t>
  </si>
  <si>
    <t>其他水利支出</t>
  </si>
  <si>
    <t>巩固脱贫攻坚成果衔接乡村振兴</t>
  </si>
  <si>
    <t>农村基础设施建设</t>
  </si>
  <si>
    <t>其他巩固脱贫攻坚成果衔接乡村振兴支出</t>
  </si>
  <si>
    <t>农村综合改革</t>
  </si>
  <si>
    <t>对村级公益事业建设的补助</t>
  </si>
  <si>
    <t>对村民委员会和村党支部的补助</t>
  </si>
  <si>
    <t>对村集体经济组织的补助</t>
  </si>
  <si>
    <t>其他农村综合改革支出</t>
  </si>
  <si>
    <t>普惠金融发展支出</t>
  </si>
  <si>
    <t>农业保险保费补贴</t>
  </si>
  <si>
    <t>创业担保贷款贴息及奖补</t>
  </si>
  <si>
    <t>其他农林水支出</t>
  </si>
  <si>
    <t>十二、资源勘探工业信息等支出</t>
  </si>
  <si>
    <t>支持中小企业发展和管理支出</t>
  </si>
  <si>
    <t>中小企业发展专项</t>
  </si>
  <si>
    <t>其他支持中小企业发展和管理支出</t>
  </si>
  <si>
    <t>十三、商业服务业等支出</t>
  </si>
  <si>
    <t>涉外发展服务支出</t>
  </si>
  <si>
    <t>其他涉外发展服务支出</t>
  </si>
  <si>
    <t>其他商业服务业等支出</t>
  </si>
  <si>
    <t>十四、金融支出</t>
  </si>
  <si>
    <t>其他金融支出</t>
  </si>
  <si>
    <t>十五、自然资源海洋气象等支出</t>
  </si>
  <si>
    <t>自然资源事务</t>
  </si>
  <si>
    <t>自然资源利用与保护</t>
  </si>
  <si>
    <t>自然资源调查与确权登记</t>
  </si>
  <si>
    <t>地质勘查与矿产资源管理</t>
  </si>
  <si>
    <t>海域与海岛管理</t>
  </si>
  <si>
    <t>其他自然资源事务支出</t>
  </si>
  <si>
    <t>十六、住房保障支出</t>
  </si>
  <si>
    <t>保障性安居工程支出</t>
  </si>
  <si>
    <t>农村危房改造</t>
  </si>
  <si>
    <t>保障性住房租金补贴</t>
  </si>
  <si>
    <t>老旧小区改造</t>
  </si>
  <si>
    <t>其他保障性安居工程支出</t>
  </si>
  <si>
    <t>住房改革补贴</t>
  </si>
  <si>
    <t>住房公积金</t>
  </si>
  <si>
    <t>城乡社区住宅</t>
  </si>
  <si>
    <t>其他城乡社区住宅支出</t>
  </si>
  <si>
    <t>十七、粮油物资储备支出</t>
  </si>
  <si>
    <t>粮油物资事务</t>
  </si>
  <si>
    <t>其他粮油物资事务支出</t>
  </si>
  <si>
    <t>十八、灾害防治及应急管理支出</t>
  </si>
  <si>
    <t>应急管理事务</t>
  </si>
  <si>
    <t>灾害风险防治</t>
  </si>
  <si>
    <t>应急救援</t>
  </si>
  <si>
    <t>应急管理</t>
  </si>
  <si>
    <t>其他应急管理支出</t>
  </si>
  <si>
    <t>消防救援事务</t>
  </si>
  <si>
    <t>消防应急救援</t>
  </si>
  <si>
    <t>其他消防救援事务支出</t>
  </si>
  <si>
    <t>自然灾害防治</t>
  </si>
  <si>
    <t>地质灾害防治</t>
  </si>
  <si>
    <t>其他自然灾害防治支出</t>
  </si>
  <si>
    <t>自然灾害救灾及恢复重建支出</t>
  </si>
  <si>
    <t>其他自然灾害救灾及恢复重建支出</t>
  </si>
  <si>
    <t>其他灾害防治及应急管理支出</t>
  </si>
  <si>
    <t>十九、预备费</t>
  </si>
  <si>
    <t>二十、其他支出</t>
  </si>
  <si>
    <t>其他支出</t>
  </si>
  <si>
    <t>二十一、债务付息支出</t>
  </si>
  <si>
    <t>地方政府一般债务付息支出</t>
  </si>
  <si>
    <t>地方政府一般债券付息支出</t>
  </si>
  <si>
    <t>二十二、债务发行费用支出</t>
  </si>
  <si>
    <t>地方政府一般债务发行费用支出</t>
  </si>
  <si>
    <t>备注：本表为本级一般公共预算支出，各科目数不包含对下级的转移支付金额；如有两次或以上调整预算的，按最后一次调整金额填列；国防支出、公共安全支出按国家、省有关规定，属保密事项，国防支出编列至类级，公共安全支出非涉密科目编列至款级</t>
  </si>
  <si>
    <t>表1-4</t>
  </si>
  <si>
    <t>汕尾市城区2024年区本级一般公共预算基本支出决算表
（按经济分类）</t>
  </si>
  <si>
    <t>合  计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</si>
  <si>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</si>
  <si>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</si>
  <si>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</si>
  <si>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</si>
  <si>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</si>
  <si>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</si>
  <si>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</si>
  <si>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</si>
  <si>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</si>
  <si>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</si>
  <si>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</si>
  <si>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因公出国(境)费用</t>
  </si>
  <si>
    <t>公务用车运行维护费</t>
  </si>
  <si>
    <t>维修（护）费</t>
  </si>
  <si>
    <t>其他商品和服务支出</t>
  </si>
  <si>
    <t>机关资本性支出（一）</t>
  </si>
  <si>
    <t>设备购置</t>
  </si>
  <si>
    <t>对事业单位经常性补助</t>
  </si>
  <si>
    <t>工资福利支出</t>
  </si>
  <si>
    <t>商品和服务支出</t>
  </si>
  <si>
    <t>对事业单位资本性补助</t>
  </si>
  <si>
    <t>资本性支出（一）</t>
  </si>
  <si>
    <t>对个人和家庭的补助</t>
  </si>
  <si>
    <t xml:space="preserve">    社会福利和救助</t>
  </si>
  <si>
    <t>离退休费</t>
  </si>
  <si>
    <t>其他对个人和家庭补助</t>
  </si>
  <si>
    <t xml:space="preserve">备注：根据财政部《政府收支分类科目》，本表按政府预算支出经济分类科目列示。     </t>
  </si>
  <si>
    <t>表1-5</t>
  </si>
  <si>
    <t>汕尾市城区2024年一般公共预算行政经费
及“三公”经费决算表</t>
  </si>
  <si>
    <t>行政经费</t>
  </si>
  <si>
    <t>其中：办公费</t>
  </si>
  <si>
    <t xml:space="preserve">      会议费</t>
  </si>
  <si>
    <t xml:space="preserve">      培训费</t>
  </si>
  <si>
    <t>“三公”经费</t>
  </si>
  <si>
    <t>其中：因公出国（境）支出</t>
  </si>
  <si>
    <t xml:space="preserve">      公务用车购置及运行维护支出</t>
  </si>
  <si>
    <t>其中：1.公务用车购置</t>
  </si>
  <si>
    <t xml:space="preserve">      2.公务用车运行维护费</t>
  </si>
  <si>
    <t xml:space="preserve">      公务接待费支出</t>
  </si>
  <si>
    <t>备注：行政经费按照财政部《地方预决算公开操作规程》取数口径确定，不含事业单位；“三公经费”包含行政（参公）单位、事业单位。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</si>
</sst>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#,##0_ "/>
    <numFmt numFmtId="178" formatCode="#,##0_);[Red]\(#,##0\)"/>
  </numFmts>
  <fonts count="40">
    <font>
      <sz val="10"/>
      <name val="Arial"/>
      <charset val="134"/>
    </font>
    <font>
      <sz val="10"/>
      <color theme="1"/>
      <name val="Arial"/>
      <charset val="134"/>
    </font>
    <font>
      <sz val="10"/>
      <color theme="1"/>
      <name val="黑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黑体"/>
      <charset val="134"/>
    </font>
    <font>
      <b/>
      <sz val="10"/>
      <color theme="1"/>
      <name val="新宋体"/>
      <charset val="134"/>
    </font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8"/>
      <name val="黑体"/>
      <charset val="134"/>
    </font>
    <font>
      <sz val="26"/>
      <name val="方正小标宋_GBK"/>
      <charset val="134"/>
    </font>
    <font>
      <sz val="16"/>
      <name val="黑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3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6" borderId="20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2" fillId="0" borderId="0"/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12" fillId="0" borderId="0"/>
    <xf numFmtId="0" fontId="38" fillId="34" borderId="0" applyNumberFormat="0" applyBorder="0" applyAlignment="0" applyProtection="0">
      <alignment vertical="center"/>
    </xf>
    <xf numFmtId="0" fontId="12" fillId="0" borderId="0"/>
    <xf numFmtId="0" fontId="38" fillId="34" borderId="0" applyNumberFormat="0" applyBorder="0" applyAlignment="0" applyProtection="0">
      <alignment vertical="center"/>
    </xf>
    <xf numFmtId="0" fontId="12" fillId="0" borderId="0"/>
    <xf numFmtId="0" fontId="12" fillId="0" borderId="0"/>
  </cellStyleXfs>
  <cellXfs count="151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51" applyFont="1" applyFill="1" applyAlignment="1">
      <alignment vertical="center" wrapText="1"/>
    </xf>
    <xf numFmtId="176" fontId="4" fillId="0" borderId="0" xfId="51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51" applyFont="1" applyFill="1" applyAlignment="1">
      <alignment vertical="center" wrapText="1"/>
    </xf>
    <xf numFmtId="176" fontId="7" fillId="0" borderId="0" xfId="51" applyNumberFormat="1" applyFont="1" applyFill="1" applyAlignment="1">
      <alignment horizontal="right"/>
    </xf>
    <xf numFmtId="176" fontId="7" fillId="0" borderId="0" xfId="51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5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right" vertical="center"/>
    </xf>
    <xf numFmtId="177" fontId="9" fillId="0" borderId="4" xfId="59" applyNumberFormat="1" applyFont="1" applyFill="1" applyBorder="1" applyAlignment="1">
      <alignment vertical="center"/>
    </xf>
    <xf numFmtId="10" fontId="9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indent="2"/>
    </xf>
    <xf numFmtId="0" fontId="6" fillId="0" borderId="3" xfId="0" applyFont="1" applyFill="1" applyBorder="1" applyAlignment="1">
      <alignment horizontal="right" vertical="center"/>
    </xf>
    <xf numFmtId="177" fontId="7" fillId="0" borderId="4" xfId="0" applyNumberFormat="1" applyFont="1" applyFill="1" applyBorder="1" applyAlignment="1">
      <alignment horizontal="right" vertical="center"/>
    </xf>
    <xf numFmtId="10" fontId="7" fillId="0" borderId="0" xfId="0" applyNumberFormat="1" applyFont="1" applyFill="1" applyBorder="1" applyAlignment="1">
      <alignment vertical="center"/>
    </xf>
    <xf numFmtId="177" fontId="7" fillId="0" borderId="4" xfId="59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indent="6"/>
    </xf>
    <xf numFmtId="0" fontId="6" fillId="0" borderId="5" xfId="0" applyFont="1" applyFill="1" applyBorder="1" applyAlignment="1">
      <alignment horizontal="left" vertical="center" indent="2"/>
    </xf>
    <xf numFmtId="0" fontId="6" fillId="0" borderId="6" xfId="0" applyFont="1" applyFill="1" applyBorder="1" applyAlignment="1">
      <alignment horizontal="right" vertical="center"/>
    </xf>
    <xf numFmtId="177" fontId="7" fillId="0" borderId="7" xfId="59" applyNumberFormat="1" applyFont="1" applyFill="1" applyBorder="1" applyAlignment="1">
      <alignment vertical="center"/>
    </xf>
    <xf numFmtId="177" fontId="7" fillId="0" borderId="5" xfId="59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horizontal="left" vertical="center" wrapText="1"/>
    </xf>
    <xf numFmtId="0" fontId="1" fillId="0" borderId="0" xfId="0" applyFont="1"/>
    <xf numFmtId="0" fontId="2" fillId="0" borderId="0" xfId="0" applyFont="1"/>
    <xf numFmtId="0" fontId="4" fillId="0" borderId="0" xfId="58" applyFont="1" applyFill="1" applyAlignment="1">
      <alignment vertical="center"/>
    </xf>
    <xf numFmtId="0" fontId="5" fillId="0" borderId="0" xfId="58" applyFont="1" applyFill="1" applyAlignment="1">
      <alignment horizontal="center" vertical="center" wrapText="1"/>
    </xf>
    <xf numFmtId="0" fontId="6" fillId="0" borderId="5" xfId="51" applyFont="1" applyFill="1" applyBorder="1" applyAlignment="1">
      <alignment vertical="center" wrapText="1"/>
    </xf>
    <xf numFmtId="176" fontId="7" fillId="0" borderId="5" xfId="51" applyNumberFormat="1" applyFont="1" applyFill="1" applyBorder="1" applyAlignment="1">
      <alignment horizontal="right"/>
    </xf>
    <xf numFmtId="0" fontId="2" fillId="0" borderId="1" xfId="58" applyFont="1" applyFill="1" applyBorder="1" applyAlignment="1">
      <alignment horizontal="center" vertical="center"/>
    </xf>
    <xf numFmtId="0" fontId="2" fillId="0" borderId="2" xfId="58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177" fontId="9" fillId="0" borderId="9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 wrapText="1"/>
    </xf>
    <xf numFmtId="177" fontId="9" fillId="0" borderId="3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 wrapText="1" indent="2"/>
    </xf>
    <xf numFmtId="177" fontId="7" fillId="0" borderId="3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 indent="2"/>
    </xf>
    <xf numFmtId="177" fontId="7" fillId="0" borderId="6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177" fontId="7" fillId="0" borderId="0" xfId="0" applyNumberFormat="1" applyFont="1" applyFill="1" applyBorder="1" applyAlignment="1">
      <alignment vertical="center" wrapText="1"/>
    </xf>
    <xf numFmtId="0" fontId="6" fillId="0" borderId="0" xfId="58" applyFont="1" applyFill="1" applyAlignment="1">
      <alignment horizontal="left" vertical="top" wrapText="1" indent="2"/>
    </xf>
    <xf numFmtId="0" fontId="2" fillId="0" borderId="0" xfId="0" applyFont="1" applyFill="1"/>
    <xf numFmtId="0" fontId="6" fillId="0" borderId="0" xfId="0" applyFont="1" applyFill="1"/>
    <xf numFmtId="10" fontId="1" fillId="0" borderId="0" xfId="0" applyNumberFormat="1" applyFont="1" applyFill="1"/>
    <xf numFmtId="0" fontId="4" fillId="0" borderId="0" xfId="51" applyFont="1" applyFill="1" applyAlignment="1">
      <alignment vertical="center"/>
    </xf>
    <xf numFmtId="10" fontId="4" fillId="0" borderId="0" xfId="51" applyNumberFormat="1" applyFont="1" applyFill="1" applyAlignment="1">
      <alignment vertical="center"/>
    </xf>
    <xf numFmtId="0" fontId="5" fillId="0" borderId="0" xfId="51" applyFont="1" applyFill="1" applyBorder="1" applyAlignment="1">
      <alignment horizontal="center" vertical="center" wrapText="1"/>
    </xf>
    <xf numFmtId="10" fontId="5" fillId="0" borderId="0" xfId="51" applyNumberFormat="1" applyFont="1" applyFill="1" applyBorder="1" applyAlignment="1">
      <alignment horizontal="center" vertical="center" wrapText="1"/>
    </xf>
    <xf numFmtId="0" fontId="6" fillId="0" borderId="0" xfId="51" applyFont="1" applyFill="1" applyAlignment="1">
      <alignment vertical="center"/>
    </xf>
    <xf numFmtId="10" fontId="7" fillId="0" borderId="0" xfId="51" applyNumberFormat="1" applyFont="1" applyFill="1" applyAlignment="1">
      <alignment horizontal="right"/>
    </xf>
    <xf numFmtId="0" fontId="10" fillId="0" borderId="1" xfId="0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10" fontId="2" fillId="0" borderId="2" xfId="51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right" vertical="center"/>
    </xf>
    <xf numFmtId="10" fontId="8" fillId="0" borderId="3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 wrapText="1"/>
    </xf>
    <xf numFmtId="177" fontId="8" fillId="0" borderId="3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left" vertical="center" wrapText="1" indent="2"/>
    </xf>
    <xf numFmtId="177" fontId="6" fillId="0" borderId="3" xfId="0" applyNumberFormat="1" applyFont="1" applyFill="1" applyBorder="1" applyAlignment="1">
      <alignment horizontal="right" vertical="center"/>
    </xf>
    <xf numFmtId="177" fontId="6" fillId="0" borderId="4" xfId="0" applyNumberFormat="1" applyFont="1" applyFill="1" applyBorder="1" applyAlignment="1">
      <alignment horizontal="right" vertical="center"/>
    </xf>
    <xf numFmtId="10" fontId="6" fillId="0" borderId="3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left" vertical="center" wrapText="1" indent="4"/>
    </xf>
    <xf numFmtId="0" fontId="1" fillId="0" borderId="3" xfId="0" applyFont="1" applyFill="1" applyBorder="1"/>
    <xf numFmtId="0" fontId="6" fillId="0" borderId="4" xfId="0" applyFont="1" applyFill="1" applyBorder="1"/>
    <xf numFmtId="0" fontId="8" fillId="0" borderId="4" xfId="0" applyFont="1" applyFill="1" applyBorder="1"/>
    <xf numFmtId="0" fontId="7" fillId="0" borderId="5" xfId="0" applyNumberFormat="1" applyFont="1" applyFill="1" applyBorder="1" applyAlignment="1">
      <alignment horizontal="left" vertical="center" wrapText="1" indent="4"/>
    </xf>
    <xf numFmtId="177" fontId="6" fillId="0" borderId="6" xfId="0" applyNumberFormat="1" applyFont="1" applyFill="1" applyBorder="1" applyAlignment="1">
      <alignment horizontal="right" vertical="center"/>
    </xf>
    <xf numFmtId="0" fontId="6" fillId="0" borderId="7" xfId="0" applyFont="1" applyFill="1" applyBorder="1"/>
    <xf numFmtId="10" fontId="6" fillId="0" borderId="6" xfId="0" applyNumberFormat="1" applyFont="1" applyFill="1" applyBorder="1"/>
    <xf numFmtId="0" fontId="6" fillId="0" borderId="0" xfId="0" applyNumberFormat="1" applyFont="1" applyFill="1" applyAlignment="1">
      <alignment horizontal="left" vertical="center" wrapText="1"/>
    </xf>
    <xf numFmtId="10" fontId="6" fillId="0" borderId="0" xfId="0" applyNumberFormat="1" applyFont="1" applyFill="1" applyBorder="1" applyAlignment="1">
      <alignment horizontal="right" vertical="center"/>
    </xf>
    <xf numFmtId="0" fontId="2" fillId="0" borderId="0" xfId="53" applyFont="1" applyFill="1" applyBorder="1" applyAlignment="1"/>
    <xf numFmtId="0" fontId="1" fillId="2" borderId="0" xfId="53" applyFont="1" applyFill="1" applyBorder="1" applyAlignment="1"/>
    <xf numFmtId="0" fontId="1" fillId="0" borderId="0" xfId="53" applyFont="1" applyFill="1" applyBorder="1" applyAlignment="1"/>
    <xf numFmtId="0" fontId="5" fillId="0" borderId="0" xfId="51" applyFont="1" applyFill="1" applyAlignment="1">
      <alignment horizontal="center" vertical="center" wrapText="1"/>
    </xf>
    <xf numFmtId="0" fontId="5" fillId="0" borderId="0" xfId="51" applyFont="1" applyFill="1" applyAlignment="1">
      <alignment horizontal="center" vertical="center"/>
    </xf>
    <xf numFmtId="176" fontId="6" fillId="0" borderId="0" xfId="51" applyNumberFormat="1" applyFont="1" applyFill="1" applyAlignment="1">
      <alignment horizontal="right" vertical="center"/>
    </xf>
    <xf numFmtId="0" fontId="2" fillId="0" borderId="1" xfId="51" applyFont="1" applyFill="1" applyBorder="1" applyAlignment="1">
      <alignment horizontal="center" vertical="center" wrapText="1"/>
    </xf>
    <xf numFmtId="0" fontId="2" fillId="0" borderId="10" xfId="51" applyFont="1" applyFill="1" applyBorder="1" applyAlignment="1">
      <alignment horizontal="center" vertical="center" wrapText="1"/>
    </xf>
    <xf numFmtId="176" fontId="2" fillId="0" borderId="2" xfId="51" applyNumberFormat="1" applyFont="1" applyFill="1" applyBorder="1" applyAlignment="1">
      <alignment horizontal="center" vertical="center" wrapText="1"/>
    </xf>
    <xf numFmtId="0" fontId="8" fillId="0" borderId="0" xfId="51" applyFont="1" applyFill="1" applyBorder="1" applyAlignment="1">
      <alignment horizontal="left" vertical="center" wrapText="1"/>
    </xf>
    <xf numFmtId="177" fontId="8" fillId="0" borderId="11" xfId="50" applyNumberFormat="1" applyFont="1" applyFill="1" applyBorder="1" applyAlignment="1">
      <alignment horizontal="right" vertical="center"/>
    </xf>
    <xf numFmtId="177" fontId="8" fillId="0" borderId="12" xfId="50" applyNumberFormat="1" applyFont="1" applyFill="1" applyBorder="1" applyAlignment="1">
      <alignment horizontal="right" vertical="center"/>
    </xf>
    <xf numFmtId="10" fontId="8" fillId="0" borderId="12" xfId="50" applyNumberFormat="1" applyFont="1" applyFill="1" applyBorder="1" applyAlignment="1">
      <alignment horizontal="right" vertical="center"/>
    </xf>
    <xf numFmtId="10" fontId="8" fillId="0" borderId="0" xfId="50" applyNumberFormat="1" applyFont="1" applyFill="1" applyBorder="1" applyAlignment="1">
      <alignment horizontal="right" vertical="center"/>
    </xf>
    <xf numFmtId="1" fontId="8" fillId="0" borderId="0" xfId="51" applyNumberFormat="1" applyFont="1" applyFill="1" applyBorder="1" applyAlignment="1">
      <alignment horizontal="left" vertical="center" wrapText="1"/>
    </xf>
    <xf numFmtId="177" fontId="8" fillId="0" borderId="4" xfId="50" applyNumberFormat="1" applyFont="1" applyFill="1" applyBorder="1" applyAlignment="1">
      <alignment horizontal="right" vertical="center"/>
    </xf>
    <xf numFmtId="0" fontId="6" fillId="0" borderId="0" xfId="51" applyFont="1" applyFill="1" applyBorder="1" applyAlignment="1">
      <alignment vertical="center" wrapText="1"/>
    </xf>
    <xf numFmtId="177" fontId="6" fillId="0" borderId="4" xfId="50" applyNumberFormat="1" applyFont="1" applyFill="1" applyBorder="1" applyAlignment="1">
      <alignment horizontal="right" vertical="center"/>
    </xf>
    <xf numFmtId="177" fontId="6" fillId="0" borderId="12" xfId="50" applyNumberFormat="1" applyFont="1" applyFill="1" applyBorder="1" applyAlignment="1">
      <alignment horizontal="right" vertical="center"/>
    </xf>
    <xf numFmtId="10" fontId="6" fillId="0" borderId="12" xfId="50" applyNumberFormat="1" applyFont="1" applyFill="1" applyBorder="1" applyAlignment="1">
      <alignment horizontal="right" vertical="center"/>
    </xf>
    <xf numFmtId="10" fontId="6" fillId="0" borderId="0" xfId="50" applyNumberFormat="1" applyFont="1" applyFill="1" applyBorder="1" applyAlignment="1">
      <alignment horizontal="right" vertical="center"/>
    </xf>
    <xf numFmtId="0" fontId="8" fillId="0" borderId="0" xfId="51" applyFont="1" applyFill="1" applyBorder="1" applyAlignment="1">
      <alignment vertical="center" wrapText="1"/>
    </xf>
    <xf numFmtId="1" fontId="6" fillId="0" borderId="0" xfId="51" applyNumberFormat="1" applyFont="1" applyFill="1" applyBorder="1" applyAlignment="1">
      <alignment vertical="center" wrapText="1"/>
    </xf>
    <xf numFmtId="177" fontId="8" fillId="0" borderId="4" xfId="51" applyNumberFormat="1" applyFont="1" applyFill="1" applyBorder="1" applyAlignment="1">
      <alignment horizontal="right" vertical="center"/>
    </xf>
    <xf numFmtId="177" fontId="8" fillId="0" borderId="12" xfId="51" applyNumberFormat="1" applyFont="1" applyFill="1" applyBorder="1" applyAlignment="1">
      <alignment horizontal="right" vertical="center"/>
    </xf>
    <xf numFmtId="0" fontId="6" fillId="0" borderId="0" xfId="51" applyFont="1" applyFill="1" applyBorder="1" applyAlignment="1">
      <alignment horizontal="left" vertical="center" wrapText="1" indent="2"/>
    </xf>
    <xf numFmtId="177" fontId="6" fillId="0" borderId="4" xfId="51" applyNumberFormat="1" applyFont="1" applyFill="1" applyBorder="1" applyAlignment="1">
      <alignment horizontal="right" vertical="center"/>
    </xf>
    <xf numFmtId="177" fontId="6" fillId="0" borderId="12" xfId="51" applyNumberFormat="1" applyFont="1" applyFill="1" applyBorder="1" applyAlignment="1">
      <alignment horizontal="right" vertical="center"/>
    </xf>
    <xf numFmtId="178" fontId="8" fillId="0" borderId="12" xfId="54" applyNumberFormat="1" applyFont="1" applyFill="1" applyBorder="1" applyAlignment="1">
      <alignment horizontal="right" vertical="center"/>
    </xf>
    <xf numFmtId="178" fontId="6" fillId="0" borderId="12" xfId="54" applyNumberFormat="1" applyFont="1" applyFill="1" applyBorder="1" applyAlignment="1">
      <alignment horizontal="right" vertical="center"/>
    </xf>
    <xf numFmtId="0" fontId="8" fillId="0" borderId="0" xfId="54" applyFont="1" applyFill="1" applyBorder="1" applyAlignment="1">
      <alignment horizontal="left" vertical="center"/>
    </xf>
    <xf numFmtId="0" fontId="6" fillId="0" borderId="0" xfId="54" applyFont="1" applyFill="1" applyBorder="1" applyAlignment="1">
      <alignment horizontal="left" vertical="center" wrapText="1" indent="2"/>
    </xf>
    <xf numFmtId="177" fontId="6" fillId="0" borderId="4" xfId="51" applyNumberFormat="1" applyFont="1" applyFill="1" applyBorder="1" applyAlignment="1">
      <alignment vertical="center"/>
    </xf>
    <xf numFmtId="177" fontId="6" fillId="0" borderId="12" xfId="51" applyNumberFormat="1" applyFont="1" applyFill="1" applyBorder="1" applyAlignment="1">
      <alignment vertical="center"/>
    </xf>
    <xf numFmtId="177" fontId="8" fillId="0" borderId="4" xfId="51" applyNumberFormat="1" applyFont="1" applyFill="1" applyBorder="1" applyAlignment="1">
      <alignment vertical="center"/>
    </xf>
    <xf numFmtId="0" fontId="8" fillId="0" borderId="5" xfId="56" applyFont="1" applyFill="1" applyBorder="1" applyAlignment="1">
      <alignment horizontal="center" vertical="center" wrapText="1"/>
    </xf>
    <xf numFmtId="177" fontId="11" fillId="0" borderId="7" xfId="51" applyNumberFormat="1" applyFont="1" applyFill="1" applyBorder="1" applyAlignment="1">
      <alignment horizontal="right" vertical="center" wrapText="1"/>
    </xf>
    <xf numFmtId="177" fontId="11" fillId="0" borderId="6" xfId="51" applyNumberFormat="1" applyFont="1" applyFill="1" applyBorder="1" applyAlignment="1">
      <alignment horizontal="right" vertical="center" wrapText="1"/>
    </xf>
    <xf numFmtId="10" fontId="11" fillId="0" borderId="7" xfId="51" applyNumberFormat="1" applyFont="1" applyFill="1" applyBorder="1" applyAlignment="1">
      <alignment horizontal="right" vertical="center" wrapText="1"/>
    </xf>
    <xf numFmtId="10" fontId="11" fillId="0" borderId="6" xfId="51" applyNumberFormat="1" applyFont="1" applyFill="1" applyBorder="1" applyAlignment="1">
      <alignment horizontal="right" vertical="center" wrapText="1"/>
    </xf>
    <xf numFmtId="0" fontId="6" fillId="0" borderId="0" xfId="54" applyFont="1" applyFill="1" applyBorder="1" applyAlignment="1">
      <alignment horizontal="left" vertical="center" wrapText="1"/>
    </xf>
    <xf numFmtId="177" fontId="8" fillId="0" borderId="0" xfId="50" applyNumberFormat="1" applyFont="1" applyFill="1" applyBorder="1" applyAlignment="1">
      <alignment horizontal="right" vertical="center"/>
    </xf>
    <xf numFmtId="0" fontId="4" fillId="0" borderId="0" xfId="53" applyFont="1" applyFill="1" applyBorder="1" applyAlignment="1"/>
    <xf numFmtId="0" fontId="5" fillId="0" borderId="0" xfId="49" applyFont="1" applyFill="1" applyAlignment="1">
      <alignment horizontal="center" vertical="center" wrapText="1"/>
    </xf>
    <xf numFmtId="0" fontId="6" fillId="0" borderId="0" xfId="54" applyFont="1" applyFill="1" applyBorder="1" applyAlignment="1">
      <alignment horizontal="left" vertical="center"/>
    </xf>
    <xf numFmtId="0" fontId="2" fillId="0" borderId="13" xfId="54" applyFont="1" applyFill="1" applyBorder="1" applyAlignment="1">
      <alignment horizontal="center" vertical="center"/>
    </xf>
    <xf numFmtId="0" fontId="2" fillId="0" borderId="13" xfId="54" applyFont="1" applyFill="1" applyBorder="1" applyAlignment="1">
      <alignment horizontal="center" vertical="center" wrapText="1"/>
    </xf>
    <xf numFmtId="0" fontId="2" fillId="0" borderId="10" xfId="54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8" fillId="0" borderId="12" xfId="54" applyFont="1" applyFill="1" applyBorder="1" applyAlignment="1">
      <alignment horizontal="left" vertical="center"/>
    </xf>
    <xf numFmtId="177" fontId="8" fillId="0" borderId="0" xfId="54" applyNumberFormat="1" applyFont="1" applyFill="1" applyBorder="1" applyAlignment="1">
      <alignment horizontal="right" vertical="center"/>
    </xf>
    <xf numFmtId="0" fontId="6" fillId="0" borderId="12" xfId="54" applyFont="1" applyFill="1" applyBorder="1" applyAlignment="1">
      <alignment horizontal="left" vertical="center" indent="2"/>
    </xf>
    <xf numFmtId="177" fontId="6" fillId="0" borderId="0" xfId="54" applyNumberFormat="1" applyFont="1" applyFill="1" applyBorder="1" applyAlignment="1">
      <alignment horizontal="right" vertical="center"/>
    </xf>
    <xf numFmtId="0" fontId="6" fillId="0" borderId="12" xfId="54" applyFont="1" applyFill="1" applyBorder="1" applyAlignment="1">
      <alignment horizontal="left" vertical="center" indent="4"/>
    </xf>
    <xf numFmtId="0" fontId="6" fillId="0" borderId="0" xfId="54" applyFont="1" applyFill="1" applyBorder="1" applyAlignment="1">
      <alignment horizontal="left" vertical="center" indent="2"/>
    </xf>
    <xf numFmtId="177" fontId="6" fillId="0" borderId="3" xfId="54" applyNumberFormat="1" applyFont="1" applyFill="1" applyBorder="1" applyAlignment="1">
      <alignment horizontal="right" vertical="center"/>
    </xf>
    <xf numFmtId="177" fontId="8" fillId="0" borderId="3" xfId="54" applyNumberFormat="1" applyFont="1" applyFill="1" applyBorder="1" applyAlignment="1">
      <alignment horizontal="right" vertical="center"/>
    </xf>
    <xf numFmtId="178" fontId="8" fillId="0" borderId="3" xfId="54" applyNumberFormat="1" applyFont="1" applyFill="1" applyBorder="1" applyAlignment="1">
      <alignment vertical="center"/>
    </xf>
    <xf numFmtId="0" fontId="6" fillId="0" borderId="12" xfId="54" applyFont="1" applyFill="1" applyBorder="1" applyAlignment="1">
      <alignment horizontal="left" vertical="center" wrapText="1" indent="2"/>
    </xf>
    <xf numFmtId="178" fontId="8" fillId="0" borderId="0" xfId="54" applyNumberFormat="1" applyFont="1" applyFill="1" applyBorder="1" applyAlignment="1">
      <alignment vertical="center"/>
    </xf>
    <xf numFmtId="178" fontId="6" fillId="0" borderId="0" xfId="54" applyNumberFormat="1" applyFont="1" applyFill="1" applyBorder="1" applyAlignment="1">
      <alignment vertical="center"/>
    </xf>
    <xf numFmtId="0" fontId="8" fillId="0" borderId="14" xfId="54" applyFont="1" applyFill="1" applyBorder="1" applyAlignment="1">
      <alignment horizontal="center" vertical="center"/>
    </xf>
    <xf numFmtId="178" fontId="8" fillId="0" borderId="14" xfId="54" applyNumberFormat="1" applyFont="1" applyFill="1" applyBorder="1" applyAlignment="1">
      <alignment horizontal="right" vertical="center"/>
    </xf>
    <xf numFmtId="178" fontId="8" fillId="0" borderId="5" xfId="54" applyNumberFormat="1" applyFont="1" applyFill="1" applyBorder="1" applyAlignment="1">
      <alignment vertical="center"/>
    </xf>
    <xf numFmtId="0" fontId="12" fillId="0" borderId="0" xfId="0" applyFont="1" applyFill="1" applyBorder="1" applyAlignment="1"/>
    <xf numFmtId="0" fontId="13" fillId="0" borderId="0" xfId="0" applyFont="1" applyFill="1" applyBorder="1" applyAlignment="1">
      <alignment horizontal="distributed"/>
    </xf>
    <xf numFmtId="0" fontId="14" fillId="0" borderId="0" xfId="0" applyFont="1" applyFill="1" applyBorder="1" applyAlignment="1"/>
    <xf numFmtId="0" fontId="1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6年预算报人大表格（八张快报数） 2 2" xfId="49"/>
    <cellStyle name="差_县市旗测算20080508_财力性转移支付2010年预算参考数 3 2" xfId="50"/>
    <cellStyle name="40% - Accent5 4 2" xfId="51"/>
    <cellStyle name="常规_2007年地方预算表格（修订2版） 2 2" xfId="52"/>
    <cellStyle name="常规 3" xfId="53"/>
    <cellStyle name="常规 10 2 2 2 2 2" xfId="54"/>
    <cellStyle name="差_安徽 缺口县区测算(地方填报)1 5 2" xfId="55"/>
    <cellStyle name="好_县市旗测算-新科目（20080626）_民生政策最低支出需求 3 3 2" xfId="56"/>
    <cellStyle name="差_测算结果_财力性转移支付2010年预算参考数 5" xfId="57"/>
    <cellStyle name="常规 10 2 2 2 2" xfId="58"/>
    <cellStyle name="常规_2007年地方预算表格（修订2版） 2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00F8FEC\&#38468;&#34920;2&#65306;2015&#24180;&#39033;&#30446;&#24211;&#20998;&#31867;&#27719;&#24635;%20-%20&#27719;&#24635;&#21508;&#22788;&#23460;&#65288;&#33635;&#38196;&#25552;&#20379;1.11&#65289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&#26700;&#38754;\&#34892;&#36130;-&#38468;&#20214;2%20&#25163;&#24037;&#25320;&#27454;&#34920;&#26679;-&#22522;&#26412;&#25903;&#20986;(&#34917;&#21457;14&#24180;9&#20010;&#26376;&#21450;13&#26376;&#24037;&#36164;&#24046;&#3906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34892;&#36130;-&#38468;&#20214;2%20&#25163;&#24037;&#25320;&#27454;&#34920;&#26679;-&#22522;&#26412;&#25903;&#20986;(&#34917;&#21457;14&#24180;9&#20010;&#26376;&#21450;13&#26376;&#24037;&#36164;&#24046;&#3906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县名单"/>
      <sheetName val="6部门8项"/>
      <sheetName val="7部门9项新"/>
      <sheetName val="投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基本支出2017(1)"/>
      <sheetName val="基本支出2017(2)"/>
      <sheetName val="专项支出 "/>
      <sheetName val="专项支出  (9)"/>
      <sheetName val="专项支出  (10)"/>
      <sheetName val="专项支出  (11)"/>
      <sheetName val="专项支出  (12)"/>
      <sheetName val="专项支出  (2)"/>
      <sheetName val="基础信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基本支出2017(1)"/>
      <sheetName val="基本支出2017(2)"/>
      <sheetName val="专项支出 "/>
      <sheetName val="专项支出  (9)"/>
      <sheetName val="专项支出  (10)"/>
      <sheetName val="专项支出  (11)"/>
      <sheetName val="专项支出  (12)"/>
      <sheetName val="专项支出  (2)"/>
      <sheetName val="基础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9"/>
  <sheetViews>
    <sheetView workbookViewId="0">
      <selection activeCell="B12" sqref="B12"/>
    </sheetView>
  </sheetViews>
  <sheetFormatPr defaultColWidth="10.2857142857143" defaultRowHeight="14.25" outlineLevelCol="1"/>
  <cols>
    <col min="1" max="1" width="20.1428571428571" style="143" customWidth="1"/>
    <col min="2" max="2" width="76.8571428571429" style="143" customWidth="1"/>
    <col min="3" max="16384" width="10.2857142857143" style="143"/>
  </cols>
  <sheetData>
    <row r="1" s="143" customFormat="1" ht="18.75" spans="1:2">
      <c r="A1" s="144"/>
      <c r="B1" s="145"/>
    </row>
    <row r="2" s="143" customFormat="1" ht="22.5" spans="1:2">
      <c r="A2" s="146" t="s">
        <v>0</v>
      </c>
      <c r="B2" s="145"/>
    </row>
    <row r="3" s="143" customFormat="1" ht="18.75" spans="1:2">
      <c r="A3" s="147" t="s">
        <v>1</v>
      </c>
      <c r="B3" s="145"/>
    </row>
    <row r="4" s="143" customFormat="1" spans="1:2">
      <c r="A4" s="145"/>
      <c r="B4" s="145"/>
    </row>
    <row r="5" s="143" customFormat="1" spans="1:2">
      <c r="A5" s="145"/>
      <c r="B5" s="145"/>
    </row>
    <row r="6" s="143" customFormat="1" spans="1:2">
      <c r="A6" s="145"/>
      <c r="B6" s="145"/>
    </row>
    <row r="7" s="143" customFormat="1" ht="27" customHeight="1" spans="1:2">
      <c r="A7" s="145"/>
      <c r="B7" s="145"/>
    </row>
    <row r="8" s="143" customFormat="1" spans="1:2">
      <c r="A8" s="145"/>
      <c r="B8" s="145"/>
    </row>
    <row r="9" s="143" customFormat="1" spans="1:2">
      <c r="A9" s="145"/>
      <c r="B9" s="145"/>
    </row>
    <row r="10" s="143" customFormat="1" spans="1:2">
      <c r="A10" s="148" t="s">
        <v>2</v>
      </c>
      <c r="B10" s="148"/>
    </row>
    <row r="11" s="143" customFormat="1" ht="87" customHeight="1" spans="1:2">
      <c r="A11" s="148"/>
      <c r="B11" s="148"/>
    </row>
    <row r="12" s="143" customFormat="1" ht="185" customHeight="1"/>
    <row r="18" s="143" customFormat="1" ht="20.25" spans="1:2">
      <c r="A18" s="149" t="s">
        <v>3</v>
      </c>
      <c r="B18" s="149"/>
    </row>
    <row r="19" s="143" customFormat="1" ht="20.25" spans="1:2">
      <c r="A19" s="150"/>
      <c r="B19" s="150"/>
    </row>
  </sheetData>
  <mergeCells count="3">
    <mergeCell ref="A18:B18"/>
    <mergeCell ref="A19:B19"/>
    <mergeCell ref="A10:B11"/>
  </mergeCells>
  <pageMargins left="0.751388888888889" right="0.751388888888889" top="1" bottom="1" header="0.5" footer="0.5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6"/>
  <sheetViews>
    <sheetView showZeros="0" tabSelected="1" view="pageBreakPreview" zoomScaleNormal="100" workbookViewId="0">
      <selection activeCell="C25" sqref="C25"/>
    </sheetView>
  </sheetViews>
  <sheetFormatPr defaultColWidth="9.14285714285714" defaultRowHeight="14.25" outlineLevelCol="3"/>
  <cols>
    <col min="1" max="1" width="33.7142857142857" style="121" customWidth="1"/>
    <col min="2" max="2" width="14.7142857142857" style="121" customWidth="1"/>
    <col min="3" max="3" width="33.7142857142857" style="121" customWidth="1"/>
    <col min="4" max="4" width="13.5714285714286" style="121" customWidth="1"/>
    <col min="5" max="16384" width="9.14285714285714" style="81"/>
  </cols>
  <sheetData>
    <row r="1" spans="1:4">
      <c r="A1" s="4" t="s">
        <v>4</v>
      </c>
      <c r="B1" s="4"/>
      <c r="C1" s="51"/>
      <c r="D1" s="51"/>
    </row>
    <row r="2" ht="21" spans="1:4">
      <c r="A2" s="122" t="s">
        <v>5</v>
      </c>
      <c r="B2" s="122"/>
      <c r="C2" s="122"/>
      <c r="D2" s="122"/>
    </row>
    <row r="3" ht="18" customHeight="1" spans="1:4">
      <c r="A3" s="123"/>
      <c r="B3" s="123"/>
      <c r="C3" s="123"/>
      <c r="D3" s="8" t="s">
        <v>6</v>
      </c>
    </row>
    <row r="4" ht="24" customHeight="1" spans="1:4">
      <c r="A4" s="124" t="s">
        <v>7</v>
      </c>
      <c r="B4" s="125" t="s">
        <v>8</v>
      </c>
      <c r="C4" s="126" t="s">
        <v>7</v>
      </c>
      <c r="D4" s="127" t="s">
        <v>8</v>
      </c>
    </row>
    <row r="5" ht="24" customHeight="1" spans="1:4">
      <c r="A5" s="128" t="s">
        <v>9</v>
      </c>
      <c r="B5" s="107">
        <v>93301</v>
      </c>
      <c r="C5" s="128" t="s">
        <v>10</v>
      </c>
      <c r="D5" s="129">
        <v>334567</v>
      </c>
    </row>
    <row r="6" ht="24" customHeight="1" spans="1:4">
      <c r="A6" s="130" t="s">
        <v>11</v>
      </c>
      <c r="B6" s="108">
        <v>43821</v>
      </c>
      <c r="C6" s="130" t="s">
        <v>12</v>
      </c>
      <c r="D6" s="131">
        <v>5099</v>
      </c>
    </row>
    <row r="7" ht="24" customHeight="1" spans="1:4">
      <c r="A7" s="130" t="s">
        <v>13</v>
      </c>
      <c r="B7" s="108">
        <v>49480</v>
      </c>
      <c r="C7" s="132" t="s">
        <v>14</v>
      </c>
      <c r="D7" s="131"/>
    </row>
    <row r="8" ht="24" customHeight="1" spans="1:4">
      <c r="A8" s="128" t="s">
        <v>15</v>
      </c>
      <c r="B8" s="107">
        <v>157179</v>
      </c>
      <c r="C8" s="128" t="s">
        <v>16</v>
      </c>
      <c r="D8" s="129"/>
    </row>
    <row r="9" ht="24" customHeight="1" spans="1:4">
      <c r="A9" s="130" t="s">
        <v>17</v>
      </c>
      <c r="B9" s="108">
        <v>4516</v>
      </c>
      <c r="C9" s="130" t="s">
        <v>17</v>
      </c>
      <c r="D9" s="131"/>
    </row>
    <row r="10" ht="24" customHeight="1" spans="1:4">
      <c r="A10" s="130" t="s">
        <v>18</v>
      </c>
      <c r="B10" s="108">
        <v>145844</v>
      </c>
      <c r="C10" s="130" t="s">
        <v>18</v>
      </c>
      <c r="D10" s="131"/>
    </row>
    <row r="11" ht="24" customHeight="1" spans="1:4">
      <c r="A11" s="130" t="s">
        <v>19</v>
      </c>
      <c r="B11" s="108">
        <v>6819</v>
      </c>
      <c r="C11" s="130" t="s">
        <v>19</v>
      </c>
      <c r="D11" s="131"/>
    </row>
    <row r="12" ht="24" customHeight="1" spans="1:4">
      <c r="A12" s="128" t="s">
        <v>20</v>
      </c>
      <c r="B12" s="107"/>
      <c r="C12" s="128" t="s">
        <v>21</v>
      </c>
      <c r="D12" s="129">
        <v>46577</v>
      </c>
    </row>
    <row r="13" ht="24" customHeight="1" spans="1:4">
      <c r="A13" s="130" t="s">
        <v>22</v>
      </c>
      <c r="B13" s="108"/>
      <c r="C13" s="130" t="s">
        <v>23</v>
      </c>
      <c r="D13" s="131">
        <v>755</v>
      </c>
    </row>
    <row r="14" ht="24" customHeight="1" spans="1:4">
      <c r="A14" s="130" t="s">
        <v>24</v>
      </c>
      <c r="B14" s="108"/>
      <c r="C14" s="133" t="s">
        <v>25</v>
      </c>
      <c r="D14" s="134">
        <v>45822</v>
      </c>
    </row>
    <row r="15" ht="24" customHeight="1" spans="1:4">
      <c r="A15" s="128" t="s">
        <v>26</v>
      </c>
      <c r="B15" s="107">
        <v>65295</v>
      </c>
      <c r="C15" s="109" t="s">
        <v>27</v>
      </c>
      <c r="D15" s="134"/>
    </row>
    <row r="16" ht="24" customHeight="1" spans="1:4">
      <c r="A16" s="128" t="s">
        <v>28</v>
      </c>
      <c r="B16" s="107">
        <v>60561</v>
      </c>
      <c r="C16" s="109" t="s">
        <v>29</v>
      </c>
      <c r="D16" s="134"/>
    </row>
    <row r="17" ht="24" customHeight="1" spans="1:4">
      <c r="A17" s="130" t="s">
        <v>30</v>
      </c>
      <c r="B17" s="108">
        <v>7058</v>
      </c>
      <c r="C17" s="109" t="s">
        <v>31</v>
      </c>
      <c r="D17" s="134"/>
    </row>
    <row r="18" ht="24" customHeight="1" spans="1:4">
      <c r="A18" s="130" t="s">
        <v>32</v>
      </c>
      <c r="B18" s="108">
        <v>225</v>
      </c>
      <c r="C18" s="109" t="s">
        <v>33</v>
      </c>
      <c r="D18" s="135">
        <v>895</v>
      </c>
    </row>
    <row r="19" ht="24" customHeight="1" spans="1:4">
      <c r="A19" s="130" t="s">
        <v>34</v>
      </c>
      <c r="B19" s="108">
        <v>53278</v>
      </c>
      <c r="C19" s="109" t="s">
        <v>35</v>
      </c>
      <c r="D19" s="135"/>
    </row>
    <row r="20" ht="24" customHeight="1" spans="1:4">
      <c r="A20" s="128" t="s">
        <v>36</v>
      </c>
      <c r="B20" s="107">
        <v>37400</v>
      </c>
      <c r="C20" s="136" t="s">
        <v>37</v>
      </c>
      <c r="D20" s="135">
        <v>32400</v>
      </c>
    </row>
    <row r="21" ht="24" customHeight="1" spans="1:4">
      <c r="A21" s="137" t="s">
        <v>38</v>
      </c>
      <c r="B21" s="108">
        <v>7400</v>
      </c>
      <c r="C21" s="138"/>
      <c r="D21" s="134"/>
    </row>
    <row r="22" ht="24" customHeight="1" spans="1:4">
      <c r="A22" s="137" t="s">
        <v>39</v>
      </c>
      <c r="B22" s="108"/>
      <c r="C22" s="139"/>
      <c r="D22" s="134"/>
    </row>
    <row r="23" ht="24" customHeight="1" spans="1:4">
      <c r="A23" s="137" t="s">
        <v>40</v>
      </c>
      <c r="B23" s="108">
        <v>30000</v>
      </c>
      <c r="C23" s="136" t="s">
        <v>41</v>
      </c>
      <c r="D23" s="135">
        <f>D20+D18+D12+D5</f>
        <v>414439</v>
      </c>
    </row>
    <row r="24" ht="24" customHeight="1" spans="1:4">
      <c r="A24" s="128" t="s">
        <v>42</v>
      </c>
      <c r="B24" s="108"/>
      <c r="C24" s="136"/>
      <c r="D24" s="134"/>
    </row>
    <row r="25" ht="24" customHeight="1" spans="1:4">
      <c r="A25" s="128" t="s">
        <v>43</v>
      </c>
      <c r="B25" s="107">
        <v>1748</v>
      </c>
      <c r="C25" s="136" t="s">
        <v>44</v>
      </c>
      <c r="D25" s="135">
        <v>1045</v>
      </c>
    </row>
    <row r="26" ht="24" customHeight="1" spans="1:4">
      <c r="A26" s="140" t="s">
        <v>45</v>
      </c>
      <c r="B26" s="141">
        <f>B5+B8+B15+B16+B20+B25</f>
        <v>415484</v>
      </c>
      <c r="C26" s="140" t="s">
        <v>46</v>
      </c>
      <c r="D26" s="142">
        <f>D23+D25</f>
        <v>415484</v>
      </c>
    </row>
  </sheetData>
  <mergeCells count="1">
    <mergeCell ref="A2:D2"/>
  </mergeCells>
  <printOptions horizontalCentered="1"/>
  <pageMargins left="0.554861111111111" right="0.554861111111111" top="1" bottom="1" header="0.5" footer="0.5"/>
  <pageSetup paperSize="9" scale="97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1"/>
  <sheetViews>
    <sheetView view="pageBreakPreview" zoomScaleNormal="100" workbookViewId="0">
      <selection activeCell="I6" sqref="I6:I7"/>
    </sheetView>
  </sheetViews>
  <sheetFormatPr defaultColWidth="9.14285714285714" defaultRowHeight="14.25" outlineLevelCol="4"/>
  <cols>
    <col min="1" max="1" width="34" style="4" customWidth="1"/>
    <col min="2" max="2" width="12.7142857142857" style="5" customWidth="1"/>
    <col min="3" max="3" width="16.5714285714286" style="5" customWidth="1"/>
    <col min="4" max="5" width="17.2857142857143" style="5" customWidth="1"/>
    <col min="6" max="16384" width="9.14285714285714" style="81"/>
  </cols>
  <sheetData>
    <row r="1" spans="1:1">
      <c r="A1" s="4" t="s">
        <v>47</v>
      </c>
    </row>
    <row r="2" ht="21" spans="1:5">
      <c r="A2" s="82" t="s">
        <v>48</v>
      </c>
      <c r="B2" s="83"/>
      <c r="C2" s="83"/>
      <c r="D2" s="83"/>
      <c r="E2" s="83"/>
    </row>
    <row r="3" spans="1:5">
      <c r="A3" s="7"/>
      <c r="B3" s="84"/>
      <c r="C3" s="84"/>
      <c r="D3" s="84"/>
      <c r="E3" s="8" t="s">
        <v>6</v>
      </c>
    </row>
    <row r="4" s="79" customFormat="1" ht="48" customHeight="1" spans="1:5">
      <c r="A4" s="85" t="s">
        <v>7</v>
      </c>
      <c r="B4" s="86" t="s">
        <v>49</v>
      </c>
      <c r="C4" s="86" t="s">
        <v>8</v>
      </c>
      <c r="D4" s="86" t="s">
        <v>50</v>
      </c>
      <c r="E4" s="87" t="s">
        <v>51</v>
      </c>
    </row>
    <row r="5" ht="20.1" customHeight="1" spans="1:5">
      <c r="A5" s="88" t="s">
        <v>9</v>
      </c>
      <c r="B5" s="89">
        <v>92674</v>
      </c>
      <c r="C5" s="90">
        <v>93301</v>
      </c>
      <c r="D5" s="91">
        <f t="shared" ref="D5:D20" si="0">C5/B5</f>
        <v>1.00676565163908</v>
      </c>
      <c r="E5" s="92">
        <v>0.0973747971113359</v>
      </c>
    </row>
    <row r="6" ht="20.1" customHeight="1" spans="1:5">
      <c r="A6" s="93" t="s">
        <v>52</v>
      </c>
      <c r="B6" s="94">
        <v>43205</v>
      </c>
      <c r="C6" s="90">
        <v>43821</v>
      </c>
      <c r="D6" s="91">
        <f t="shared" si="0"/>
        <v>1.01425760907302</v>
      </c>
      <c r="E6" s="92">
        <v>-0.0667646307181191</v>
      </c>
    </row>
    <row r="7" ht="20.1" customHeight="1" spans="1:5">
      <c r="A7" s="95" t="s">
        <v>53</v>
      </c>
      <c r="B7" s="96">
        <v>14794</v>
      </c>
      <c r="C7" s="97">
        <v>14241</v>
      </c>
      <c r="D7" s="98">
        <f t="shared" si="0"/>
        <v>0.962619981073408</v>
      </c>
      <c r="E7" s="99">
        <v>-0.0734547820429408</v>
      </c>
    </row>
    <row r="8" ht="20.1" customHeight="1" spans="1:5">
      <c r="A8" s="95" t="s">
        <v>54</v>
      </c>
      <c r="B8" s="96">
        <v>5341</v>
      </c>
      <c r="C8" s="97">
        <v>5341</v>
      </c>
      <c r="D8" s="98">
        <f t="shared" si="0"/>
        <v>1</v>
      </c>
      <c r="E8" s="99">
        <v>-0.227174070322674</v>
      </c>
    </row>
    <row r="9" ht="20.1" customHeight="1" spans="1:5">
      <c r="A9" s="95" t="s">
        <v>55</v>
      </c>
      <c r="B9" s="96">
        <v>2238</v>
      </c>
      <c r="C9" s="97">
        <v>2281</v>
      </c>
      <c r="D9" s="98">
        <f t="shared" si="0"/>
        <v>1.01921358355675</v>
      </c>
      <c r="E9" s="99">
        <v>-0.0475991649269311</v>
      </c>
    </row>
    <row r="10" ht="20.1" customHeight="1" spans="1:5">
      <c r="A10" s="95" t="s">
        <v>56</v>
      </c>
      <c r="B10" s="96">
        <v>1464</v>
      </c>
      <c r="C10" s="97">
        <v>1435</v>
      </c>
      <c r="D10" s="98">
        <f t="shared" si="0"/>
        <v>0.980191256830601</v>
      </c>
      <c r="E10" s="99">
        <v>0.0741017964071856</v>
      </c>
    </row>
    <row r="11" ht="20.1" customHeight="1" spans="1:5">
      <c r="A11" s="95" t="s">
        <v>57</v>
      </c>
      <c r="B11" s="96">
        <v>118</v>
      </c>
      <c r="C11" s="97">
        <v>118</v>
      </c>
      <c r="D11" s="98">
        <f t="shared" si="0"/>
        <v>1</v>
      </c>
      <c r="E11" s="99">
        <v>2.80645161290323</v>
      </c>
    </row>
    <row r="12" ht="20.1" customHeight="1" spans="1:5">
      <c r="A12" s="95" t="s">
        <v>58</v>
      </c>
      <c r="B12" s="96">
        <v>3626</v>
      </c>
      <c r="C12" s="97">
        <v>3740</v>
      </c>
      <c r="D12" s="98">
        <f t="shared" si="0"/>
        <v>1.03143960286817</v>
      </c>
      <c r="E12" s="99">
        <v>0.03601108033241</v>
      </c>
    </row>
    <row r="13" ht="20.1" customHeight="1" spans="1:5">
      <c r="A13" s="95" t="s">
        <v>59</v>
      </c>
      <c r="B13" s="96">
        <v>4194</v>
      </c>
      <c r="C13" s="97">
        <v>4195</v>
      </c>
      <c r="D13" s="98">
        <f t="shared" si="0"/>
        <v>1.00023843586075</v>
      </c>
      <c r="E13" s="99">
        <v>-0.103823969237342</v>
      </c>
    </row>
    <row r="14" ht="20.1" customHeight="1" spans="1:5">
      <c r="A14" s="95" t="s">
        <v>60</v>
      </c>
      <c r="B14" s="96">
        <v>1486</v>
      </c>
      <c r="C14" s="97">
        <v>1511</v>
      </c>
      <c r="D14" s="98">
        <f t="shared" si="0"/>
        <v>1.01682368775236</v>
      </c>
      <c r="E14" s="99">
        <v>0.21658615136876</v>
      </c>
    </row>
    <row r="15" ht="20.1" customHeight="1" spans="1:5">
      <c r="A15" s="95" t="s">
        <v>61</v>
      </c>
      <c r="B15" s="96">
        <v>1181</v>
      </c>
      <c r="C15" s="97">
        <v>1253</v>
      </c>
      <c r="D15" s="98">
        <f t="shared" si="0"/>
        <v>1.06096528365792</v>
      </c>
      <c r="E15" s="99">
        <v>-0.22939729397294</v>
      </c>
    </row>
    <row r="16" ht="20.1" customHeight="1" spans="1:5">
      <c r="A16" s="95" t="s">
        <v>62</v>
      </c>
      <c r="B16" s="96">
        <v>5459</v>
      </c>
      <c r="C16" s="97">
        <v>6538</v>
      </c>
      <c r="D16" s="98">
        <f t="shared" si="0"/>
        <v>1.19765524821396</v>
      </c>
      <c r="E16" s="99">
        <v>0.0534966161778924</v>
      </c>
    </row>
    <row r="17" ht="20.1" customHeight="1" spans="1:5">
      <c r="A17" s="95" t="s">
        <v>63</v>
      </c>
      <c r="B17" s="96">
        <v>1452</v>
      </c>
      <c r="C17" s="97">
        <v>1452</v>
      </c>
      <c r="D17" s="98">
        <f t="shared" si="0"/>
        <v>1</v>
      </c>
      <c r="E17" s="99">
        <v>0.0668626010286554</v>
      </c>
    </row>
    <row r="18" ht="20.1" customHeight="1" spans="1:5">
      <c r="A18" s="95" t="s">
        <v>64</v>
      </c>
      <c r="B18" s="96">
        <v>928</v>
      </c>
      <c r="C18" s="97">
        <v>1018</v>
      </c>
      <c r="D18" s="98">
        <f t="shared" si="0"/>
        <v>1.09698275862069</v>
      </c>
      <c r="E18" s="99">
        <v>-0.182985553772071</v>
      </c>
    </row>
    <row r="19" ht="20.1" customHeight="1" spans="1:5">
      <c r="A19" s="95" t="s">
        <v>65</v>
      </c>
      <c r="B19" s="96">
        <v>6216</v>
      </c>
      <c r="C19" s="97">
        <v>5987</v>
      </c>
      <c r="D19" s="98">
        <f t="shared" si="0"/>
        <v>0.963159588159588</v>
      </c>
      <c r="E19" s="99">
        <v>-0.232337479163995</v>
      </c>
    </row>
    <row r="20" ht="20.1" customHeight="1" spans="1:5">
      <c r="A20" s="95" t="s">
        <v>66</v>
      </c>
      <c r="B20" s="96">
        <v>49</v>
      </c>
      <c r="C20" s="97">
        <v>52</v>
      </c>
      <c r="D20" s="98">
        <f t="shared" si="0"/>
        <v>1.06122448979592</v>
      </c>
      <c r="E20" s="99">
        <v>-0.0188679245283019</v>
      </c>
    </row>
    <row r="21" ht="20.1" customHeight="1" spans="1:5">
      <c r="A21" s="95" t="s">
        <v>67</v>
      </c>
      <c r="B21" s="96"/>
      <c r="C21" s="97"/>
      <c r="D21" s="97"/>
      <c r="E21" s="92"/>
    </row>
    <row r="22" ht="20.1" customHeight="1" spans="1:5">
      <c r="A22" s="100" t="s">
        <v>68</v>
      </c>
      <c r="B22" s="94">
        <v>49469</v>
      </c>
      <c r="C22" s="90">
        <v>49480</v>
      </c>
      <c r="D22" s="91">
        <f t="shared" ref="D22:D37" si="1">C22/B22</f>
        <v>1.00022236147891</v>
      </c>
      <c r="E22" s="92">
        <v>0.299847633058372</v>
      </c>
    </row>
    <row r="23" ht="20.1" customHeight="1" spans="1:5">
      <c r="A23" s="95" t="s">
        <v>69</v>
      </c>
      <c r="B23" s="96">
        <v>3038</v>
      </c>
      <c r="C23" s="97">
        <v>2946</v>
      </c>
      <c r="D23" s="98">
        <f t="shared" si="1"/>
        <v>0.969716919025675</v>
      </c>
      <c r="E23" s="99">
        <v>0.0204364392102529</v>
      </c>
    </row>
    <row r="24" ht="20.1" customHeight="1" spans="1:5">
      <c r="A24" s="95" t="s">
        <v>70</v>
      </c>
      <c r="B24" s="96">
        <v>1671</v>
      </c>
      <c r="C24" s="97">
        <v>1621</v>
      </c>
      <c r="D24" s="98">
        <f t="shared" si="1"/>
        <v>0.970077797725913</v>
      </c>
      <c r="E24" s="99">
        <v>0.0485122897800776</v>
      </c>
    </row>
    <row r="25" ht="20.1" customHeight="1" spans="1:5">
      <c r="A25" s="95" t="s">
        <v>71</v>
      </c>
      <c r="B25" s="96">
        <v>751</v>
      </c>
      <c r="C25" s="97">
        <v>714</v>
      </c>
      <c r="D25" s="98">
        <f t="shared" si="1"/>
        <v>0.950732356857523</v>
      </c>
      <c r="E25" s="99">
        <v>0.0546528803545052</v>
      </c>
    </row>
    <row r="26" ht="20.1" customHeight="1" spans="1:5">
      <c r="A26" s="95" t="s">
        <v>72</v>
      </c>
      <c r="B26" s="96">
        <v>32</v>
      </c>
      <c r="C26" s="97">
        <v>17</v>
      </c>
      <c r="D26" s="98">
        <f t="shared" si="1"/>
        <v>0.53125</v>
      </c>
      <c r="E26" s="99">
        <v>-0.227272727272727</v>
      </c>
    </row>
    <row r="27" ht="20.1" customHeight="1" spans="1:5">
      <c r="A27" s="95" t="s">
        <v>73</v>
      </c>
      <c r="B27" s="96">
        <v>584</v>
      </c>
      <c r="C27" s="97">
        <v>594</v>
      </c>
      <c r="D27" s="98">
        <f t="shared" si="1"/>
        <v>1.01712328767123</v>
      </c>
      <c r="E27" s="99">
        <v>-0.0747663551401869</v>
      </c>
    </row>
    <row r="28" ht="20.1" customHeight="1" spans="1:5">
      <c r="A28" s="101" t="s">
        <v>74</v>
      </c>
      <c r="B28" s="96">
        <v>3496</v>
      </c>
      <c r="C28" s="97">
        <v>2331</v>
      </c>
      <c r="D28" s="98">
        <f t="shared" si="1"/>
        <v>0.666762013729977</v>
      </c>
      <c r="E28" s="99">
        <v>-0.168687589158345</v>
      </c>
    </row>
    <row r="29" ht="20.1" customHeight="1" spans="1:5">
      <c r="A29" s="95" t="s">
        <v>75</v>
      </c>
      <c r="B29" s="96">
        <v>5521</v>
      </c>
      <c r="C29" s="97">
        <v>5256</v>
      </c>
      <c r="D29" s="98">
        <f t="shared" si="1"/>
        <v>0.95200144901286</v>
      </c>
      <c r="E29" s="99">
        <v>0.688403469322197</v>
      </c>
    </row>
    <row r="30" ht="20.1" customHeight="1" spans="1:5">
      <c r="A30" s="95" t="s">
        <v>76</v>
      </c>
      <c r="B30" s="96">
        <v>33577</v>
      </c>
      <c r="C30" s="97">
        <v>35612</v>
      </c>
      <c r="D30" s="98">
        <f t="shared" si="1"/>
        <v>1.06060696309974</v>
      </c>
      <c r="E30" s="99">
        <v>0.264316398622502</v>
      </c>
    </row>
    <row r="31" ht="20.1" customHeight="1" spans="1:5">
      <c r="A31" s="95" t="s">
        <v>77</v>
      </c>
      <c r="B31" s="96">
        <v>6</v>
      </c>
      <c r="C31" s="97">
        <v>4</v>
      </c>
      <c r="D31" s="98">
        <f t="shared" si="1"/>
        <v>0.666666666666667</v>
      </c>
      <c r="E31" s="99">
        <v>-0.96039603960396</v>
      </c>
    </row>
    <row r="32" ht="20.1" customHeight="1" spans="1:5">
      <c r="A32" s="95" t="s">
        <v>78</v>
      </c>
      <c r="B32" s="96">
        <v>3831</v>
      </c>
      <c r="C32" s="97">
        <v>3331</v>
      </c>
      <c r="D32" s="98">
        <f t="shared" si="1"/>
        <v>0.86948577394936</v>
      </c>
      <c r="E32" s="99">
        <v>2.35110663983903</v>
      </c>
    </row>
    <row r="33" ht="20.1" customHeight="1" spans="1:5">
      <c r="A33" s="93" t="s">
        <v>79</v>
      </c>
      <c r="B33" s="94">
        <v>323516</v>
      </c>
      <c r="C33" s="90">
        <f>C34+C39+C40+C44+C49</f>
        <v>322183</v>
      </c>
      <c r="D33" s="91">
        <f t="shared" si="1"/>
        <v>0.995879647374473</v>
      </c>
      <c r="E33" s="92">
        <v>0.0625037100550737</v>
      </c>
    </row>
    <row r="34" ht="20.1" customHeight="1" spans="1:5">
      <c r="A34" s="93" t="s">
        <v>80</v>
      </c>
      <c r="B34" s="102">
        <v>182882</v>
      </c>
      <c r="C34" s="103">
        <v>157179</v>
      </c>
      <c r="D34" s="91">
        <f t="shared" si="1"/>
        <v>0.859455823973929</v>
      </c>
      <c r="E34" s="92">
        <v>-0.226610704901739</v>
      </c>
    </row>
    <row r="35" ht="20.1" customHeight="1" spans="1:5">
      <c r="A35" s="104" t="s">
        <v>17</v>
      </c>
      <c r="B35" s="105">
        <v>4516</v>
      </c>
      <c r="C35" s="106">
        <v>4516</v>
      </c>
      <c r="D35" s="98">
        <f t="shared" si="1"/>
        <v>1</v>
      </c>
      <c r="E35" s="99">
        <v>0</v>
      </c>
    </row>
    <row r="36" ht="20.1" customHeight="1" spans="1:5">
      <c r="A36" s="104" t="s">
        <v>18</v>
      </c>
      <c r="B36" s="105">
        <v>165100</v>
      </c>
      <c r="C36" s="106">
        <v>145844</v>
      </c>
      <c r="D36" s="98">
        <f t="shared" si="1"/>
        <v>0.883367655966081</v>
      </c>
      <c r="E36" s="99">
        <v>-0.219150212018675</v>
      </c>
    </row>
    <row r="37" ht="20.1" customHeight="1" spans="1:5">
      <c r="A37" s="104" t="s">
        <v>19</v>
      </c>
      <c r="B37" s="105">
        <v>13266</v>
      </c>
      <c r="C37" s="106">
        <v>6819</v>
      </c>
      <c r="D37" s="98">
        <f t="shared" si="1"/>
        <v>0.514020805065581</v>
      </c>
      <c r="E37" s="99">
        <v>-0.428990118908056</v>
      </c>
    </row>
    <row r="38" ht="20.1" customHeight="1" spans="1:5">
      <c r="A38" s="93" t="s">
        <v>81</v>
      </c>
      <c r="B38" s="105"/>
      <c r="C38" s="106"/>
      <c r="D38" s="97"/>
      <c r="E38" s="92"/>
    </row>
    <row r="39" ht="20.1" customHeight="1" spans="1:5">
      <c r="A39" s="93" t="s">
        <v>82</v>
      </c>
      <c r="B39" s="102">
        <v>65295</v>
      </c>
      <c r="C39" s="102">
        <v>65295</v>
      </c>
      <c r="D39" s="91">
        <f t="shared" ref="D39:D45" si="2">C39/B39</f>
        <v>1</v>
      </c>
      <c r="E39" s="92">
        <v>0.727198180086763</v>
      </c>
    </row>
    <row r="40" ht="20.1" customHeight="1" spans="1:5">
      <c r="A40" s="93" t="s">
        <v>83</v>
      </c>
      <c r="B40" s="102">
        <v>36191</v>
      </c>
      <c r="C40" s="107">
        <v>60561</v>
      </c>
      <c r="D40" s="91">
        <f t="shared" si="2"/>
        <v>1.6733718327761</v>
      </c>
      <c r="E40" s="92">
        <v>0.097497326978489</v>
      </c>
    </row>
    <row r="41" s="80" customFormat="1" ht="20.1" customHeight="1" spans="1:5">
      <c r="A41" s="104" t="s">
        <v>30</v>
      </c>
      <c r="B41" s="105">
        <v>24742</v>
      </c>
      <c r="C41" s="108">
        <v>7058</v>
      </c>
      <c r="D41" s="98">
        <f t="shared" si="2"/>
        <v>0.285263923692507</v>
      </c>
      <c r="E41" s="99">
        <v>0.638780084489353</v>
      </c>
    </row>
    <row r="42" s="80" customFormat="1" ht="20.1" customHeight="1" spans="1:5">
      <c r="A42" s="104" t="s">
        <v>32</v>
      </c>
      <c r="B42" s="105">
        <v>206</v>
      </c>
      <c r="C42" s="108">
        <v>225</v>
      </c>
      <c r="D42" s="98">
        <f t="shared" si="2"/>
        <v>1.09223300970874</v>
      </c>
      <c r="E42" s="99">
        <v>1.29591836734694</v>
      </c>
    </row>
    <row r="43" s="80" customFormat="1" ht="20.1" customHeight="1" spans="1:5">
      <c r="A43" s="104" t="s">
        <v>34</v>
      </c>
      <c r="B43" s="105">
        <v>11243</v>
      </c>
      <c r="C43" s="108">
        <v>53278</v>
      </c>
      <c r="D43" s="98">
        <f t="shared" si="2"/>
        <v>4.73877079071422</v>
      </c>
      <c r="E43" s="99">
        <v>0.0492752481487317</v>
      </c>
    </row>
    <row r="44" ht="20.1" customHeight="1" spans="1:5">
      <c r="A44" s="109" t="s">
        <v>84</v>
      </c>
      <c r="B44" s="102">
        <v>37400</v>
      </c>
      <c r="C44" s="102">
        <v>37400</v>
      </c>
      <c r="D44" s="91">
        <f t="shared" si="2"/>
        <v>1</v>
      </c>
      <c r="E44" s="92">
        <v>5.03225806451613</v>
      </c>
    </row>
    <row r="45" ht="20.1" customHeight="1" spans="1:5">
      <c r="A45" s="110" t="s">
        <v>38</v>
      </c>
      <c r="B45" s="105">
        <v>7400</v>
      </c>
      <c r="C45" s="105">
        <v>7400</v>
      </c>
      <c r="D45" s="98">
        <f t="shared" si="2"/>
        <v>1</v>
      </c>
      <c r="E45" s="92">
        <v>0.193548387096774</v>
      </c>
    </row>
    <row r="46" ht="28" customHeight="1" spans="1:5">
      <c r="A46" s="110" t="s">
        <v>39</v>
      </c>
      <c r="B46" s="105"/>
      <c r="C46" s="105"/>
      <c r="D46" s="97"/>
      <c r="E46" s="92"/>
    </row>
    <row r="47" ht="28" customHeight="1" spans="1:5">
      <c r="A47" s="110" t="s">
        <v>40</v>
      </c>
      <c r="B47" s="105">
        <v>30000</v>
      </c>
      <c r="C47" s="105">
        <v>30000</v>
      </c>
      <c r="D47" s="98">
        <f>C47/B47</f>
        <v>1</v>
      </c>
      <c r="E47" s="92"/>
    </row>
    <row r="48" ht="20.1" customHeight="1" spans="1:5">
      <c r="A48" s="93" t="s">
        <v>85</v>
      </c>
      <c r="B48" s="111"/>
      <c r="C48" s="112"/>
      <c r="D48" s="97"/>
      <c r="E48" s="92"/>
    </row>
    <row r="49" s="81" customFormat="1" ht="20.1" customHeight="1" spans="1:5">
      <c r="A49" s="93" t="s">
        <v>86</v>
      </c>
      <c r="B49" s="113">
        <v>1748</v>
      </c>
      <c r="C49" s="113">
        <v>1748</v>
      </c>
      <c r="D49" s="91">
        <f>C49/B49</f>
        <v>1</v>
      </c>
      <c r="E49" s="92">
        <v>1.15536374845869</v>
      </c>
    </row>
    <row r="50" ht="20.1" customHeight="1" spans="1:5">
      <c r="A50" s="114" t="s">
        <v>45</v>
      </c>
      <c r="B50" s="115">
        <v>416190</v>
      </c>
      <c r="C50" s="116">
        <f>C49+C44+C40+C39+C34+C22+C6</f>
        <v>415484</v>
      </c>
      <c r="D50" s="117">
        <f>C50/B50</f>
        <v>0.998303659386338</v>
      </c>
      <c r="E50" s="118">
        <v>0.0701400121570526</v>
      </c>
    </row>
    <row r="51" s="81" customFormat="1" ht="36.95" customHeight="1" spans="1:5">
      <c r="A51" s="119" t="s">
        <v>87</v>
      </c>
      <c r="B51" s="119"/>
      <c r="C51" s="119"/>
      <c r="D51" s="119"/>
      <c r="E51" s="120"/>
    </row>
  </sheetData>
  <mergeCells count="1">
    <mergeCell ref="A2:E2"/>
  </mergeCells>
  <printOptions horizontalCentered="1"/>
  <pageMargins left="0.751388888888889" right="0.751388888888889" top="1" bottom="1" header="0.5" footer="0.5"/>
  <pageSetup paperSize="9" scale="89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6"/>
  <sheetViews>
    <sheetView workbookViewId="0">
      <pane ySplit="4" topLeftCell="A168" activePane="bottomLeft" state="frozen"/>
      <selection/>
      <selection pane="bottomLeft" activeCell="E10" sqref="E10"/>
    </sheetView>
  </sheetViews>
  <sheetFormatPr defaultColWidth="9" defaultRowHeight="12.75" outlineLevelCol="4"/>
  <cols>
    <col min="1" max="1" width="47" style="1" customWidth="1"/>
    <col min="2" max="2" width="18" style="1" customWidth="1"/>
    <col min="3" max="3" width="19.1428571428571" style="49" customWidth="1"/>
    <col min="4" max="4" width="19.4285714285714" style="50" customWidth="1"/>
    <col min="5" max="5" width="22.7142857142857" style="1" customWidth="1"/>
    <col min="6" max="249" width="9.14285714285714" style="1"/>
    <col min="250" max="16384" width="9" style="28"/>
  </cols>
  <sheetData>
    <row r="1" ht="14.25" spans="1:4">
      <c r="A1" s="4" t="s">
        <v>88</v>
      </c>
      <c r="B1" s="51"/>
      <c r="C1" s="51"/>
      <c r="D1" s="52"/>
    </row>
    <row r="2" ht="48" customHeight="1" spans="1:5">
      <c r="A2" s="53" t="s">
        <v>89</v>
      </c>
      <c r="B2" s="53"/>
      <c r="C2" s="53"/>
      <c r="D2" s="54"/>
      <c r="E2" s="53"/>
    </row>
    <row r="3" ht="19.9" customHeight="1" spans="1:5">
      <c r="A3" s="7"/>
      <c r="B3" s="8"/>
      <c r="C3" s="55"/>
      <c r="D3" s="56"/>
      <c r="E3" s="56" t="s">
        <v>6</v>
      </c>
    </row>
    <row r="4" s="48" customFormat="1" ht="28.15" customHeight="1" spans="1:5">
      <c r="A4" s="57" t="s">
        <v>90</v>
      </c>
      <c r="B4" s="58" t="s">
        <v>91</v>
      </c>
      <c r="C4" s="58" t="s">
        <v>8</v>
      </c>
      <c r="D4" s="59" t="s">
        <v>92</v>
      </c>
      <c r="E4" s="58" t="s">
        <v>51</v>
      </c>
    </row>
    <row r="5" s="48" customFormat="1" ht="28.15" customHeight="1" spans="1:5">
      <c r="A5" s="60" t="s">
        <v>93</v>
      </c>
      <c r="B5" s="61">
        <v>324583</v>
      </c>
      <c r="C5" s="61">
        <v>334567</v>
      </c>
      <c r="D5" s="62">
        <f t="shared" ref="D5:D11" si="0">C5/B5</f>
        <v>1.03075946676197</v>
      </c>
      <c r="E5" s="62">
        <v>0.193181858708483</v>
      </c>
    </row>
    <row r="6" ht="25.9" customHeight="1" spans="1:5">
      <c r="A6" s="63" t="s">
        <v>94</v>
      </c>
      <c r="B6" s="64">
        <v>34926</v>
      </c>
      <c r="C6" s="61">
        <v>35060</v>
      </c>
      <c r="D6" s="62">
        <f t="shared" si="0"/>
        <v>1.00383668327321</v>
      </c>
      <c r="E6" s="62">
        <v>0.0302976872667431</v>
      </c>
    </row>
    <row r="7" ht="25.9" customHeight="1" spans="1:5">
      <c r="A7" s="65" t="s">
        <v>95</v>
      </c>
      <c r="B7" s="66">
        <v>950</v>
      </c>
      <c r="C7" s="67">
        <v>890</v>
      </c>
      <c r="D7" s="68">
        <f t="shared" si="0"/>
        <v>0.936842105263158</v>
      </c>
      <c r="E7" s="68">
        <v>0.00112485939257593</v>
      </c>
    </row>
    <row r="8" ht="25.9" customHeight="1" spans="1:5">
      <c r="A8" s="69" t="s">
        <v>96</v>
      </c>
      <c r="B8" s="66">
        <v>676</v>
      </c>
      <c r="C8" s="67">
        <v>637</v>
      </c>
      <c r="D8" s="68">
        <f t="shared" si="0"/>
        <v>0.942307692307692</v>
      </c>
      <c r="E8" s="68">
        <v>0.0274193548387097</v>
      </c>
    </row>
    <row r="9" ht="25.9" customHeight="1" spans="1:5">
      <c r="A9" s="69" t="s">
        <v>97</v>
      </c>
      <c r="B9" s="66">
        <v>28</v>
      </c>
      <c r="C9" s="67">
        <v>31</v>
      </c>
      <c r="D9" s="68">
        <f t="shared" si="0"/>
        <v>1.10714285714286</v>
      </c>
      <c r="E9" s="68">
        <v>2.44444444444444</v>
      </c>
    </row>
    <row r="10" ht="25.9" customHeight="1" spans="1:5">
      <c r="A10" s="69" t="s">
        <v>98</v>
      </c>
      <c r="B10" s="66">
        <v>59</v>
      </c>
      <c r="C10" s="67">
        <v>58</v>
      </c>
      <c r="D10" s="68">
        <f t="shared" si="0"/>
        <v>0.983050847457627</v>
      </c>
      <c r="E10" s="68">
        <v>-0.0645161290322581</v>
      </c>
    </row>
    <row r="11" ht="25.9" customHeight="1" spans="1:5">
      <c r="A11" s="69" t="s">
        <v>99</v>
      </c>
      <c r="B11" s="66">
        <v>20</v>
      </c>
      <c r="C11" s="67">
        <v>20</v>
      </c>
      <c r="D11" s="68">
        <f t="shared" si="0"/>
        <v>1</v>
      </c>
      <c r="E11" s="68">
        <v>0.333333333333333</v>
      </c>
    </row>
    <row r="12" ht="25.9" customHeight="1" spans="1:5">
      <c r="A12" s="69" t="s">
        <v>100</v>
      </c>
      <c r="B12" s="66"/>
      <c r="C12" s="67"/>
      <c r="D12" s="68"/>
      <c r="E12" s="70"/>
    </row>
    <row r="13" ht="25.9" customHeight="1" spans="1:5">
      <c r="A13" s="69" t="s">
        <v>101</v>
      </c>
      <c r="B13" s="66">
        <v>39</v>
      </c>
      <c r="C13" s="67">
        <v>39</v>
      </c>
      <c r="D13" s="68">
        <f t="shared" ref="D13:D17" si="1">C13/B13</f>
        <v>1</v>
      </c>
      <c r="E13" s="68">
        <v>-0.0930232558139535</v>
      </c>
    </row>
    <row r="14" ht="25.9" customHeight="1" spans="1:5">
      <c r="A14" s="69" t="s">
        <v>102</v>
      </c>
      <c r="B14" s="66">
        <v>11</v>
      </c>
      <c r="C14" s="67">
        <v>10</v>
      </c>
      <c r="D14" s="68">
        <f t="shared" si="1"/>
        <v>0.909090909090909</v>
      </c>
      <c r="E14" s="68">
        <v>-0.642857142857143</v>
      </c>
    </row>
    <row r="15" ht="25.9" customHeight="1" spans="1:5">
      <c r="A15" s="69" t="s">
        <v>103</v>
      </c>
      <c r="B15" s="66">
        <v>117</v>
      </c>
      <c r="C15" s="67">
        <v>95</v>
      </c>
      <c r="D15" s="68">
        <f t="shared" si="1"/>
        <v>0.811965811965812</v>
      </c>
      <c r="E15" s="68">
        <v>0.217948717948718</v>
      </c>
    </row>
    <row r="16" ht="25.9" customHeight="1" spans="1:5">
      <c r="A16" s="65" t="s">
        <v>104</v>
      </c>
      <c r="B16" s="66">
        <v>587</v>
      </c>
      <c r="C16" s="67">
        <v>582</v>
      </c>
      <c r="D16" s="68">
        <f t="shared" si="1"/>
        <v>0.991482112436116</v>
      </c>
      <c r="E16" s="68">
        <v>-0.0597738287560582</v>
      </c>
    </row>
    <row r="17" ht="25.9" customHeight="1" spans="1:5">
      <c r="A17" s="69" t="s">
        <v>96</v>
      </c>
      <c r="B17" s="66">
        <v>555</v>
      </c>
      <c r="C17" s="67">
        <v>550</v>
      </c>
      <c r="D17" s="68">
        <f t="shared" si="1"/>
        <v>0.990990990990991</v>
      </c>
      <c r="E17" s="68">
        <v>0.11336032388664</v>
      </c>
    </row>
    <row r="18" ht="25.9" customHeight="1" spans="1:5">
      <c r="A18" s="69" t="s">
        <v>105</v>
      </c>
      <c r="B18" s="66"/>
      <c r="C18" s="67"/>
      <c r="D18" s="68"/>
      <c r="E18" s="70"/>
    </row>
    <row r="19" ht="25.9" customHeight="1" spans="1:5">
      <c r="A19" s="69" t="s">
        <v>106</v>
      </c>
      <c r="B19" s="66"/>
      <c r="C19" s="67"/>
      <c r="D19" s="68"/>
      <c r="E19" s="70"/>
    </row>
    <row r="20" ht="25.9" customHeight="1" spans="1:5">
      <c r="A20" s="69" t="s">
        <v>102</v>
      </c>
      <c r="B20" s="66">
        <v>32</v>
      </c>
      <c r="C20" s="67">
        <v>32</v>
      </c>
      <c r="D20" s="68">
        <f t="shared" ref="D20:D24" si="2">C20/B20</f>
        <v>1</v>
      </c>
      <c r="E20" s="68">
        <v>0.142857142857143</v>
      </c>
    </row>
    <row r="21" ht="25.9" customHeight="1" spans="1:5">
      <c r="A21" s="69" t="s">
        <v>107</v>
      </c>
      <c r="B21" s="66"/>
      <c r="C21" s="67"/>
      <c r="D21" s="68"/>
      <c r="E21" s="70"/>
    </row>
    <row r="22" ht="25.9" customHeight="1" spans="1:5">
      <c r="A22" s="65" t="s">
        <v>108</v>
      </c>
      <c r="B22" s="66">
        <v>9628</v>
      </c>
      <c r="C22" s="67">
        <v>10413</v>
      </c>
      <c r="D22" s="68">
        <f t="shared" si="2"/>
        <v>1.08153302866639</v>
      </c>
      <c r="E22" s="68">
        <v>0.0494859907276759</v>
      </c>
    </row>
    <row r="23" ht="25.9" customHeight="1" spans="1:5">
      <c r="A23" s="69" t="s">
        <v>96</v>
      </c>
      <c r="B23" s="66">
        <v>6052</v>
      </c>
      <c r="C23" s="67">
        <v>6118</v>
      </c>
      <c r="D23" s="68">
        <f t="shared" si="2"/>
        <v>1.01090548578982</v>
      </c>
      <c r="E23" s="68">
        <v>0.00957095709570957</v>
      </c>
    </row>
    <row r="24" ht="25.9" customHeight="1" spans="1:5">
      <c r="A24" s="69" t="s">
        <v>97</v>
      </c>
      <c r="B24" s="66">
        <v>4</v>
      </c>
      <c r="C24" s="67">
        <v>4</v>
      </c>
      <c r="D24" s="68">
        <f t="shared" si="2"/>
        <v>1</v>
      </c>
      <c r="E24" s="68">
        <v>-0.989717223650386</v>
      </c>
    </row>
    <row r="25" ht="25.9" customHeight="1" spans="1:5">
      <c r="A25" s="69" t="s">
        <v>109</v>
      </c>
      <c r="B25" s="66"/>
      <c r="C25" s="67"/>
      <c r="D25" s="68"/>
      <c r="E25" s="70"/>
    </row>
    <row r="26" ht="25.9" customHeight="1" spans="1:5">
      <c r="A26" s="69" t="s">
        <v>102</v>
      </c>
      <c r="B26" s="66">
        <v>3338</v>
      </c>
      <c r="C26" s="67">
        <v>3930</v>
      </c>
      <c r="D26" s="68">
        <f t="shared" ref="D26:D51" si="3">C26/B26</f>
        <v>1.17735170760935</v>
      </c>
      <c r="E26" s="68">
        <v>0.323678006062647</v>
      </c>
    </row>
    <row r="27" ht="25.9" customHeight="1" spans="1:5">
      <c r="A27" s="69" t="s">
        <v>110</v>
      </c>
      <c r="B27" s="66">
        <v>234</v>
      </c>
      <c r="C27" s="67">
        <v>361</v>
      </c>
      <c r="D27" s="68">
        <f t="shared" si="3"/>
        <v>1.54273504273504</v>
      </c>
      <c r="E27" s="68">
        <v>-0.283730158730159</v>
      </c>
    </row>
    <row r="28" ht="25.9" customHeight="1" spans="1:5">
      <c r="A28" s="65" t="s">
        <v>111</v>
      </c>
      <c r="B28" s="66">
        <v>3667</v>
      </c>
      <c r="C28" s="67">
        <v>2205</v>
      </c>
      <c r="D28" s="68">
        <f t="shared" si="3"/>
        <v>0.601308971911644</v>
      </c>
      <c r="E28" s="68">
        <v>-0.133595284872299</v>
      </c>
    </row>
    <row r="29" ht="25.9" customHeight="1" spans="1:5">
      <c r="A29" s="69" t="s">
        <v>96</v>
      </c>
      <c r="B29" s="66">
        <v>492</v>
      </c>
      <c r="C29" s="67">
        <v>504</v>
      </c>
      <c r="D29" s="68">
        <f t="shared" si="3"/>
        <v>1.02439024390244</v>
      </c>
      <c r="E29" s="68">
        <v>0.14027149321267</v>
      </c>
    </row>
    <row r="30" ht="25.9" customHeight="1" spans="1:5">
      <c r="A30" s="69" t="s">
        <v>102</v>
      </c>
      <c r="B30" s="66">
        <v>183</v>
      </c>
      <c r="C30" s="67">
        <v>208</v>
      </c>
      <c r="D30" s="68">
        <f t="shared" si="3"/>
        <v>1.13661202185792</v>
      </c>
      <c r="E30" s="68">
        <v>0.168539325842697</v>
      </c>
    </row>
    <row r="31" ht="25.9" customHeight="1" spans="1:5">
      <c r="A31" s="69" t="s">
        <v>112</v>
      </c>
      <c r="B31" s="66">
        <v>2992</v>
      </c>
      <c r="C31" s="67">
        <v>1493</v>
      </c>
      <c r="D31" s="68">
        <f t="shared" si="3"/>
        <v>0.498997326203209</v>
      </c>
      <c r="E31" s="68">
        <v>-0.224415584415584</v>
      </c>
    </row>
    <row r="32" ht="25.9" customHeight="1" spans="1:5">
      <c r="A32" s="65" t="s">
        <v>113</v>
      </c>
      <c r="B32" s="66">
        <v>669</v>
      </c>
      <c r="C32" s="67">
        <v>659</v>
      </c>
      <c r="D32" s="68">
        <f t="shared" si="3"/>
        <v>0.985052316890882</v>
      </c>
      <c r="E32" s="68">
        <v>0.229477611940299</v>
      </c>
    </row>
    <row r="33" ht="25.9" customHeight="1" spans="1:5">
      <c r="A33" s="69" t="s">
        <v>96</v>
      </c>
      <c r="B33" s="66">
        <v>227</v>
      </c>
      <c r="C33" s="67">
        <v>215</v>
      </c>
      <c r="D33" s="68">
        <f t="shared" si="3"/>
        <v>0.947136563876652</v>
      </c>
      <c r="E33" s="68">
        <v>0.0591133004926108</v>
      </c>
    </row>
    <row r="34" ht="25.9" customHeight="1" spans="1:5">
      <c r="A34" s="69" t="s">
        <v>114</v>
      </c>
      <c r="B34" s="66">
        <v>36</v>
      </c>
      <c r="C34" s="67">
        <v>36</v>
      </c>
      <c r="D34" s="68">
        <f t="shared" si="3"/>
        <v>1</v>
      </c>
      <c r="E34" s="68">
        <v>8</v>
      </c>
    </row>
    <row r="35" ht="24" customHeight="1" spans="1:5">
      <c r="A35" s="69" t="s">
        <v>102</v>
      </c>
      <c r="B35" s="66">
        <v>126</v>
      </c>
      <c r="C35" s="67">
        <v>124</v>
      </c>
      <c r="D35" s="68">
        <f t="shared" si="3"/>
        <v>0.984126984126984</v>
      </c>
      <c r="E35" s="68">
        <v>0.180952380952381</v>
      </c>
    </row>
    <row r="36" ht="25.9" customHeight="1" spans="1:5">
      <c r="A36" s="69" t="s">
        <v>115</v>
      </c>
      <c r="B36" s="66">
        <v>280</v>
      </c>
      <c r="C36" s="67">
        <v>284</v>
      </c>
      <c r="D36" s="68">
        <f t="shared" si="3"/>
        <v>1.01428571428571</v>
      </c>
      <c r="E36" s="68">
        <v>0.267857142857143</v>
      </c>
    </row>
    <row r="37" ht="25.9" customHeight="1" spans="1:5">
      <c r="A37" s="65" t="s">
        <v>116</v>
      </c>
      <c r="B37" s="66">
        <v>1858</v>
      </c>
      <c r="C37" s="67">
        <v>1960</v>
      </c>
      <c r="D37" s="68">
        <f t="shared" si="3"/>
        <v>1.05489773950484</v>
      </c>
      <c r="E37" s="68">
        <v>-0.100091827364555</v>
      </c>
    </row>
    <row r="38" ht="25.9" customHeight="1" spans="1:5">
      <c r="A38" s="69" t="s">
        <v>96</v>
      </c>
      <c r="B38" s="66">
        <v>1211</v>
      </c>
      <c r="C38" s="67">
        <v>1215</v>
      </c>
      <c r="D38" s="68">
        <f t="shared" si="3"/>
        <v>1.00330305532618</v>
      </c>
      <c r="E38" s="68">
        <v>0.034923339011925</v>
      </c>
    </row>
    <row r="39" ht="25.9" customHeight="1" spans="1:5">
      <c r="A39" s="69" t="s">
        <v>97</v>
      </c>
      <c r="B39" s="66">
        <v>1</v>
      </c>
      <c r="C39" s="67">
        <v>1</v>
      </c>
      <c r="D39" s="68">
        <f t="shared" si="3"/>
        <v>1</v>
      </c>
      <c r="E39" s="68">
        <v>-0.8</v>
      </c>
    </row>
    <row r="40" ht="25.9" customHeight="1" spans="1:5">
      <c r="A40" s="69" t="s">
        <v>117</v>
      </c>
      <c r="B40" s="66">
        <v>44</v>
      </c>
      <c r="C40" s="67">
        <v>61</v>
      </c>
      <c r="D40" s="68">
        <f t="shared" si="3"/>
        <v>1.38636363636364</v>
      </c>
      <c r="E40" s="68">
        <v>-0.2375</v>
      </c>
    </row>
    <row r="41" ht="25.9" customHeight="1" spans="1:5">
      <c r="A41" s="69" t="s">
        <v>118</v>
      </c>
      <c r="B41" s="66">
        <v>125</v>
      </c>
      <c r="C41" s="67">
        <v>140</v>
      </c>
      <c r="D41" s="68">
        <f t="shared" si="3"/>
        <v>1.12</v>
      </c>
      <c r="E41" s="68">
        <v>-0.539473684210526</v>
      </c>
    </row>
    <row r="42" ht="25.9" customHeight="1" spans="1:5">
      <c r="A42" s="69" t="s">
        <v>119</v>
      </c>
      <c r="B42" s="66">
        <v>9</v>
      </c>
      <c r="C42" s="67">
        <v>9</v>
      </c>
      <c r="D42" s="68">
        <f t="shared" si="3"/>
        <v>1</v>
      </c>
      <c r="E42" s="68">
        <v>2</v>
      </c>
    </row>
    <row r="43" ht="25.9" customHeight="1" spans="1:5">
      <c r="A43" s="69" t="s">
        <v>120</v>
      </c>
      <c r="B43" s="66">
        <v>52</v>
      </c>
      <c r="C43" s="67">
        <v>52</v>
      </c>
      <c r="D43" s="68">
        <f t="shared" si="3"/>
        <v>1</v>
      </c>
      <c r="E43" s="68">
        <v>-0.103448275862069</v>
      </c>
    </row>
    <row r="44" ht="25.9" customHeight="1" spans="1:5">
      <c r="A44" s="69" t="s">
        <v>121</v>
      </c>
      <c r="B44" s="66">
        <v>4</v>
      </c>
      <c r="C44" s="67">
        <v>4</v>
      </c>
      <c r="D44" s="68">
        <f t="shared" si="3"/>
        <v>1</v>
      </c>
      <c r="E44" s="68">
        <v>-0.979591836734694</v>
      </c>
    </row>
    <row r="45" ht="25.9" customHeight="1" spans="1:5">
      <c r="A45" s="69" t="s">
        <v>102</v>
      </c>
      <c r="B45" s="66">
        <v>265</v>
      </c>
      <c r="C45" s="67">
        <v>270</v>
      </c>
      <c r="D45" s="68">
        <f t="shared" si="3"/>
        <v>1.0188679245283</v>
      </c>
      <c r="E45" s="68">
        <v>0.194690265486726</v>
      </c>
    </row>
    <row r="46" ht="25.9" customHeight="1" spans="1:5">
      <c r="A46" s="69" t="s">
        <v>122</v>
      </c>
      <c r="B46" s="66">
        <v>147</v>
      </c>
      <c r="C46" s="67">
        <v>208</v>
      </c>
      <c r="D46" s="68">
        <f t="shared" si="3"/>
        <v>1.41496598639456</v>
      </c>
      <c r="E46" s="68">
        <v>0.575757575757576</v>
      </c>
    </row>
    <row r="47" ht="25.9" customHeight="1" spans="1:5">
      <c r="A47" s="65" t="s">
        <v>123</v>
      </c>
      <c r="B47" s="66">
        <v>3414</v>
      </c>
      <c r="C47" s="67">
        <v>3401</v>
      </c>
      <c r="D47" s="68">
        <f t="shared" si="3"/>
        <v>0.996192149970709</v>
      </c>
      <c r="E47" s="68">
        <v>0.0306060606060606</v>
      </c>
    </row>
    <row r="48" ht="25.9" customHeight="1" spans="1:5">
      <c r="A48" s="69" t="s">
        <v>124</v>
      </c>
      <c r="B48" s="66">
        <v>3414</v>
      </c>
      <c r="C48" s="67">
        <v>3401</v>
      </c>
      <c r="D48" s="68">
        <f t="shared" si="3"/>
        <v>0.996192149970709</v>
      </c>
      <c r="E48" s="68">
        <v>0.0306060606060606</v>
      </c>
    </row>
    <row r="49" ht="25.9" customHeight="1" spans="1:5">
      <c r="A49" s="65" t="s">
        <v>125</v>
      </c>
      <c r="B49" s="66">
        <v>515</v>
      </c>
      <c r="C49" s="67">
        <v>529</v>
      </c>
      <c r="D49" s="68">
        <f t="shared" si="3"/>
        <v>1.02718446601942</v>
      </c>
      <c r="E49" s="68">
        <v>0.0643863179074447</v>
      </c>
    </row>
    <row r="50" ht="25.9" customHeight="1" spans="1:5">
      <c r="A50" s="69" t="s">
        <v>96</v>
      </c>
      <c r="B50" s="66">
        <v>411</v>
      </c>
      <c r="C50" s="67">
        <v>418</v>
      </c>
      <c r="D50" s="68">
        <f t="shared" si="3"/>
        <v>1.01703163017032</v>
      </c>
      <c r="E50" s="68">
        <v>0.197707736389685</v>
      </c>
    </row>
    <row r="51" ht="25.9" customHeight="1" spans="1:5">
      <c r="A51" s="69" t="s">
        <v>126</v>
      </c>
      <c r="B51" s="66">
        <v>57</v>
      </c>
      <c r="C51" s="67">
        <v>65</v>
      </c>
      <c r="D51" s="68">
        <f t="shared" si="3"/>
        <v>1.14035087719298</v>
      </c>
      <c r="E51" s="68">
        <v>-0.133333333333333</v>
      </c>
    </row>
    <row r="52" ht="25.9" customHeight="1" spans="1:5">
      <c r="A52" s="69" t="s">
        <v>120</v>
      </c>
      <c r="B52" s="66"/>
      <c r="C52" s="67"/>
      <c r="D52" s="68"/>
      <c r="E52" s="68">
        <v>-1</v>
      </c>
    </row>
    <row r="53" ht="25.9" customHeight="1" spans="1:5">
      <c r="A53" s="69" t="s">
        <v>102</v>
      </c>
      <c r="B53" s="66">
        <v>47</v>
      </c>
      <c r="C53" s="67">
        <v>46</v>
      </c>
      <c r="D53" s="68">
        <f t="shared" ref="D53:D61" si="4">C53/B53</f>
        <v>0.978723404255319</v>
      </c>
      <c r="E53" s="68">
        <v>0.277777777777778</v>
      </c>
    </row>
    <row r="54" ht="25.9" customHeight="1" spans="1:5">
      <c r="A54" s="65" t="s">
        <v>127</v>
      </c>
      <c r="B54" s="66">
        <v>2364</v>
      </c>
      <c r="C54" s="67">
        <v>2464</v>
      </c>
      <c r="D54" s="68">
        <f t="shared" si="4"/>
        <v>1.04230118443316</v>
      </c>
      <c r="E54" s="68">
        <v>0.356081452944414</v>
      </c>
    </row>
    <row r="55" ht="25.9" customHeight="1" spans="1:5">
      <c r="A55" s="69" t="s">
        <v>96</v>
      </c>
      <c r="B55" s="66">
        <v>1574</v>
      </c>
      <c r="C55" s="67">
        <v>1676</v>
      </c>
      <c r="D55" s="68">
        <f t="shared" si="4"/>
        <v>1.06480304955527</v>
      </c>
      <c r="E55" s="68">
        <v>0.201433691756272</v>
      </c>
    </row>
    <row r="56" ht="25.9" customHeight="1" spans="1:5">
      <c r="A56" s="69" t="s">
        <v>128</v>
      </c>
      <c r="B56" s="66">
        <v>6</v>
      </c>
      <c r="C56" s="67">
        <v>6</v>
      </c>
      <c r="D56" s="68">
        <f t="shared" si="4"/>
        <v>1</v>
      </c>
      <c r="E56" s="68">
        <v>-0.333333333333333</v>
      </c>
    </row>
    <row r="57" ht="25.9" customHeight="1" spans="1:5">
      <c r="A57" s="69" t="s">
        <v>129</v>
      </c>
      <c r="B57" s="66">
        <v>233</v>
      </c>
      <c r="C57" s="67">
        <v>233</v>
      </c>
      <c r="D57" s="68">
        <f t="shared" si="4"/>
        <v>1</v>
      </c>
      <c r="E57" s="68">
        <v>0.165</v>
      </c>
    </row>
    <row r="58" ht="25.9" customHeight="1" spans="1:5">
      <c r="A58" s="69" t="s">
        <v>130</v>
      </c>
      <c r="B58" s="66">
        <v>58</v>
      </c>
      <c r="C58" s="67">
        <v>59</v>
      </c>
      <c r="D58" s="68">
        <f t="shared" si="4"/>
        <v>1.01724137931034</v>
      </c>
      <c r="E58" s="68">
        <v>0.594594594594595</v>
      </c>
    </row>
    <row r="59" ht="25.9" customHeight="1" spans="1:5">
      <c r="A59" s="69" t="s">
        <v>102</v>
      </c>
      <c r="B59" s="66">
        <v>26</v>
      </c>
      <c r="C59" s="67">
        <v>33</v>
      </c>
      <c r="D59" s="68">
        <f t="shared" si="4"/>
        <v>1.26923076923077</v>
      </c>
      <c r="E59" s="68"/>
    </row>
    <row r="60" ht="25.9" customHeight="1" spans="1:5">
      <c r="A60" s="69" t="s">
        <v>131</v>
      </c>
      <c r="B60" s="66">
        <v>467</v>
      </c>
      <c r="C60" s="67">
        <v>457</v>
      </c>
      <c r="D60" s="68">
        <f t="shared" si="4"/>
        <v>0.978586723768737</v>
      </c>
      <c r="E60" s="68">
        <v>1.59659090909091</v>
      </c>
    </row>
    <row r="61" ht="25.9" customHeight="1" spans="1:5">
      <c r="A61" s="65" t="s">
        <v>132</v>
      </c>
      <c r="B61" s="66">
        <v>45</v>
      </c>
      <c r="C61" s="67">
        <v>42</v>
      </c>
      <c r="D61" s="68">
        <f t="shared" si="4"/>
        <v>0.933333333333333</v>
      </c>
      <c r="E61" s="68">
        <v>-0.857627118644068</v>
      </c>
    </row>
    <row r="62" ht="25.9" customHeight="1" spans="1:5">
      <c r="A62" s="69" t="s">
        <v>133</v>
      </c>
      <c r="B62" s="66"/>
      <c r="C62" s="67"/>
      <c r="D62" s="68"/>
      <c r="E62" s="68">
        <v>-1</v>
      </c>
    </row>
    <row r="63" ht="25.9" customHeight="1" spans="1:5">
      <c r="A63" s="69" t="s">
        <v>134</v>
      </c>
      <c r="B63" s="66">
        <v>45</v>
      </c>
      <c r="C63" s="67">
        <v>42</v>
      </c>
      <c r="D63" s="68">
        <f t="shared" ref="D63:D76" si="5">C63/B63</f>
        <v>0.933333333333333</v>
      </c>
      <c r="E63" s="68">
        <v>-0.847826086956522</v>
      </c>
    </row>
    <row r="64" ht="25.9" customHeight="1" spans="1:5">
      <c r="A64" s="65" t="s">
        <v>135</v>
      </c>
      <c r="B64" s="66">
        <v>66</v>
      </c>
      <c r="C64" s="67">
        <v>33</v>
      </c>
      <c r="D64" s="68">
        <f t="shared" si="5"/>
        <v>0.5</v>
      </c>
      <c r="E64" s="68">
        <v>32</v>
      </c>
    </row>
    <row r="65" ht="25.9" customHeight="1" spans="1:5">
      <c r="A65" s="65" t="s">
        <v>136</v>
      </c>
      <c r="B65" s="66">
        <v>65</v>
      </c>
      <c r="C65" s="67">
        <v>33</v>
      </c>
      <c r="D65" s="68">
        <f t="shared" si="5"/>
        <v>0.507692307692308</v>
      </c>
      <c r="E65" s="68"/>
    </row>
    <row r="66" ht="25.9" customHeight="1" spans="1:5">
      <c r="A66" s="69" t="s">
        <v>137</v>
      </c>
      <c r="B66" s="66">
        <v>1</v>
      </c>
      <c r="C66" s="67"/>
      <c r="D66" s="68">
        <f t="shared" si="5"/>
        <v>0</v>
      </c>
      <c r="E66" s="68">
        <v>-1</v>
      </c>
    </row>
    <row r="67" ht="25.9" customHeight="1" spans="1:5">
      <c r="A67" s="65" t="s">
        <v>138</v>
      </c>
      <c r="B67" s="66">
        <v>167</v>
      </c>
      <c r="C67" s="67">
        <v>177</v>
      </c>
      <c r="D67" s="68">
        <f t="shared" si="5"/>
        <v>1.05988023952096</v>
      </c>
      <c r="E67" s="68">
        <v>-0.752447552447552</v>
      </c>
    </row>
    <row r="68" ht="25.9" customHeight="1" spans="1:5">
      <c r="A68" s="69" t="s">
        <v>139</v>
      </c>
      <c r="B68" s="66">
        <v>125</v>
      </c>
      <c r="C68" s="67">
        <v>135</v>
      </c>
      <c r="D68" s="68">
        <f t="shared" si="5"/>
        <v>1.08</v>
      </c>
      <c r="E68" s="68">
        <v>-0.792307692307692</v>
      </c>
    </row>
    <row r="69" ht="25.9" customHeight="1" spans="1:5">
      <c r="A69" s="69" t="s">
        <v>140</v>
      </c>
      <c r="B69" s="66">
        <v>42</v>
      </c>
      <c r="C69" s="67">
        <v>42</v>
      </c>
      <c r="D69" s="68">
        <f t="shared" si="5"/>
        <v>1</v>
      </c>
      <c r="E69" s="68">
        <v>-0.353846153846154</v>
      </c>
    </row>
    <row r="70" ht="25.9" customHeight="1" spans="1:5">
      <c r="A70" s="65" t="s">
        <v>141</v>
      </c>
      <c r="B70" s="66">
        <v>684</v>
      </c>
      <c r="C70" s="67">
        <v>692</v>
      </c>
      <c r="D70" s="68">
        <f t="shared" si="5"/>
        <v>1.01169590643275</v>
      </c>
      <c r="E70" s="68">
        <v>0.201388888888889</v>
      </c>
    </row>
    <row r="71" ht="25.9" customHeight="1" spans="1:5">
      <c r="A71" s="69" t="s">
        <v>96</v>
      </c>
      <c r="B71" s="66">
        <v>515</v>
      </c>
      <c r="C71" s="67">
        <v>507</v>
      </c>
      <c r="D71" s="68">
        <f t="shared" si="5"/>
        <v>0.984466019417476</v>
      </c>
      <c r="E71" s="68">
        <v>0.119205298013245</v>
      </c>
    </row>
    <row r="72" ht="25.9" customHeight="1" spans="1:5">
      <c r="A72" s="69" t="s">
        <v>142</v>
      </c>
      <c r="B72" s="66">
        <v>45</v>
      </c>
      <c r="C72" s="67">
        <v>52</v>
      </c>
      <c r="D72" s="68">
        <f t="shared" si="5"/>
        <v>1.15555555555556</v>
      </c>
      <c r="E72" s="68">
        <v>-0.174603174603175</v>
      </c>
    </row>
    <row r="73" ht="25.9" customHeight="1" spans="1:5">
      <c r="A73" s="69" t="s">
        <v>102</v>
      </c>
      <c r="B73" s="66">
        <v>75</v>
      </c>
      <c r="C73" s="67">
        <v>79</v>
      </c>
      <c r="D73" s="68">
        <f t="shared" si="5"/>
        <v>1.05333333333333</v>
      </c>
      <c r="E73" s="68">
        <v>0.549019607843137</v>
      </c>
    </row>
    <row r="74" ht="25.9" customHeight="1" spans="1:5">
      <c r="A74" s="69" t="s">
        <v>143</v>
      </c>
      <c r="B74" s="66">
        <v>49</v>
      </c>
      <c r="C74" s="67">
        <v>54</v>
      </c>
      <c r="D74" s="68">
        <f t="shared" si="5"/>
        <v>1.10204081632653</v>
      </c>
      <c r="E74" s="68">
        <v>5</v>
      </c>
    </row>
    <row r="75" ht="25.9" customHeight="1" spans="1:5">
      <c r="A75" s="65" t="s">
        <v>144</v>
      </c>
      <c r="B75" s="66">
        <v>1138</v>
      </c>
      <c r="C75" s="67">
        <v>1213</v>
      </c>
      <c r="D75" s="68">
        <f t="shared" si="5"/>
        <v>1.06590509666081</v>
      </c>
      <c r="E75" s="68">
        <v>0.444047619047619</v>
      </c>
    </row>
    <row r="76" ht="25.9" customHeight="1" spans="1:5">
      <c r="A76" s="69" t="s">
        <v>96</v>
      </c>
      <c r="B76" s="66">
        <v>898</v>
      </c>
      <c r="C76" s="67">
        <v>968</v>
      </c>
      <c r="D76" s="68">
        <f t="shared" si="5"/>
        <v>1.07795100222717</v>
      </c>
      <c r="E76" s="68">
        <v>0.342579750346741</v>
      </c>
    </row>
    <row r="77" ht="25.9" customHeight="1" spans="1:5">
      <c r="A77" s="69" t="s">
        <v>145</v>
      </c>
      <c r="B77" s="66"/>
      <c r="C77" s="67"/>
      <c r="D77" s="68"/>
      <c r="E77" s="68"/>
    </row>
    <row r="78" ht="25.9" customHeight="1" spans="1:5">
      <c r="A78" s="69" t="s">
        <v>102</v>
      </c>
      <c r="B78" s="66">
        <v>177</v>
      </c>
      <c r="C78" s="67">
        <v>172</v>
      </c>
      <c r="D78" s="68">
        <f t="shared" ref="D78:D97" si="6">C78/B78</f>
        <v>0.971751412429379</v>
      </c>
      <c r="E78" s="68">
        <v>1.15</v>
      </c>
    </row>
    <row r="79" ht="25.9" customHeight="1" spans="1:5">
      <c r="A79" s="69" t="s">
        <v>146</v>
      </c>
      <c r="B79" s="66">
        <v>63</v>
      </c>
      <c r="C79" s="67">
        <v>73</v>
      </c>
      <c r="D79" s="68">
        <f t="shared" si="6"/>
        <v>1.15873015873016</v>
      </c>
      <c r="E79" s="68">
        <v>0.871794871794872</v>
      </c>
    </row>
    <row r="80" ht="25.9" customHeight="1" spans="1:5">
      <c r="A80" s="65" t="s">
        <v>147</v>
      </c>
      <c r="B80" s="66">
        <v>872</v>
      </c>
      <c r="C80" s="67">
        <v>978</v>
      </c>
      <c r="D80" s="68">
        <f t="shared" si="6"/>
        <v>1.12155963302752</v>
      </c>
      <c r="E80" s="68">
        <v>-0.0200400801603206</v>
      </c>
    </row>
    <row r="81" ht="25.9" customHeight="1" spans="1:5">
      <c r="A81" s="69" t="s">
        <v>96</v>
      </c>
      <c r="B81" s="66">
        <v>495</v>
      </c>
      <c r="C81" s="67">
        <v>504</v>
      </c>
      <c r="D81" s="68">
        <f t="shared" si="6"/>
        <v>1.01818181818182</v>
      </c>
      <c r="E81" s="68">
        <v>0.0610526315789474</v>
      </c>
    </row>
    <row r="82" ht="25.9" customHeight="1" spans="1:5">
      <c r="A82" s="69" t="s">
        <v>102</v>
      </c>
      <c r="B82" s="66">
        <v>133</v>
      </c>
      <c r="C82" s="67">
        <v>145</v>
      </c>
      <c r="D82" s="68">
        <f t="shared" si="6"/>
        <v>1.09022556390977</v>
      </c>
      <c r="E82" s="68">
        <v>0.380952380952381</v>
      </c>
    </row>
    <row r="83" ht="25.9" customHeight="1" spans="1:5">
      <c r="A83" s="69" t="s">
        <v>148</v>
      </c>
      <c r="B83" s="66">
        <v>244</v>
      </c>
      <c r="C83" s="67">
        <v>329</v>
      </c>
      <c r="D83" s="68">
        <f t="shared" si="6"/>
        <v>1.34836065573771</v>
      </c>
      <c r="E83" s="68">
        <v>-0.212918660287081</v>
      </c>
    </row>
    <row r="84" ht="25.9" customHeight="1" spans="1:5">
      <c r="A84" s="65" t="s">
        <v>149</v>
      </c>
      <c r="B84" s="66">
        <v>584</v>
      </c>
      <c r="C84" s="67">
        <v>599</v>
      </c>
      <c r="D84" s="68">
        <f t="shared" si="6"/>
        <v>1.02568493150685</v>
      </c>
      <c r="E84" s="68">
        <v>-0.324689966178129</v>
      </c>
    </row>
    <row r="85" ht="25.9" customHeight="1" spans="1:5">
      <c r="A85" s="69" t="s">
        <v>96</v>
      </c>
      <c r="B85" s="66">
        <v>255</v>
      </c>
      <c r="C85" s="67">
        <v>263</v>
      </c>
      <c r="D85" s="68">
        <f t="shared" si="6"/>
        <v>1.03137254901961</v>
      </c>
      <c r="E85" s="68">
        <v>0.138528138528139</v>
      </c>
    </row>
    <row r="86" ht="25.9" customHeight="1" spans="1:5">
      <c r="A86" s="69" t="s">
        <v>102</v>
      </c>
      <c r="B86" s="66">
        <v>235</v>
      </c>
      <c r="C86" s="67">
        <v>242</v>
      </c>
      <c r="D86" s="68">
        <f t="shared" si="6"/>
        <v>1.02978723404255</v>
      </c>
      <c r="E86" s="68">
        <v>0.315217391304348</v>
      </c>
    </row>
    <row r="87" ht="25.9" customHeight="1" spans="1:5">
      <c r="A87" s="69" t="s">
        <v>150</v>
      </c>
      <c r="B87" s="66">
        <v>94</v>
      </c>
      <c r="C87" s="67">
        <v>94</v>
      </c>
      <c r="D87" s="68">
        <f t="shared" si="6"/>
        <v>1</v>
      </c>
      <c r="E87" s="68">
        <v>-0.800847457627119</v>
      </c>
    </row>
    <row r="88" ht="25.9" customHeight="1" spans="1:5">
      <c r="A88" s="65" t="s">
        <v>151</v>
      </c>
      <c r="B88" s="66">
        <v>459</v>
      </c>
      <c r="C88" s="67">
        <v>432</v>
      </c>
      <c r="D88" s="68">
        <f t="shared" si="6"/>
        <v>0.941176470588235</v>
      </c>
      <c r="E88" s="68">
        <v>0.0334928229665072</v>
      </c>
    </row>
    <row r="89" ht="25.9" customHeight="1" spans="1:5">
      <c r="A89" s="69" t="s">
        <v>96</v>
      </c>
      <c r="B89" s="66">
        <v>435</v>
      </c>
      <c r="C89" s="67">
        <v>410</v>
      </c>
      <c r="D89" s="68">
        <f t="shared" si="6"/>
        <v>0.942528735632184</v>
      </c>
      <c r="E89" s="68">
        <v>0.108108108108108</v>
      </c>
    </row>
    <row r="90" ht="25.9" customHeight="1" spans="1:5">
      <c r="A90" s="69" t="s">
        <v>152</v>
      </c>
      <c r="B90" s="66">
        <v>24</v>
      </c>
      <c r="C90" s="67">
        <v>22</v>
      </c>
      <c r="D90" s="68">
        <f t="shared" si="6"/>
        <v>0.916666666666667</v>
      </c>
      <c r="E90" s="68">
        <v>-0.541666666666667</v>
      </c>
    </row>
    <row r="91" ht="25.9" customHeight="1" spans="1:5">
      <c r="A91" s="65" t="s">
        <v>153</v>
      </c>
      <c r="B91" s="66">
        <v>1015</v>
      </c>
      <c r="C91" s="67">
        <v>917</v>
      </c>
      <c r="D91" s="68">
        <f t="shared" si="6"/>
        <v>0.903448275862069</v>
      </c>
      <c r="E91" s="68">
        <v>0.0211581291759465</v>
      </c>
    </row>
    <row r="92" ht="25.9" customHeight="1" spans="1:5">
      <c r="A92" s="69" t="s">
        <v>96</v>
      </c>
      <c r="B92" s="66">
        <v>667</v>
      </c>
      <c r="C92" s="67">
        <v>662</v>
      </c>
      <c r="D92" s="68">
        <f t="shared" si="6"/>
        <v>0.992503748125937</v>
      </c>
      <c r="E92" s="68">
        <v>0.145328719723183</v>
      </c>
    </row>
    <row r="93" ht="25.9" customHeight="1" spans="1:5">
      <c r="A93" s="69" t="s">
        <v>102</v>
      </c>
      <c r="B93" s="66">
        <v>71</v>
      </c>
      <c r="C93" s="67">
        <v>67</v>
      </c>
      <c r="D93" s="68">
        <f t="shared" si="6"/>
        <v>0.943661971830986</v>
      </c>
      <c r="E93" s="68">
        <v>0.155172413793103</v>
      </c>
    </row>
    <row r="94" ht="25.9" customHeight="1" spans="1:5">
      <c r="A94" s="69" t="s">
        <v>153</v>
      </c>
      <c r="B94" s="66">
        <v>277</v>
      </c>
      <c r="C94" s="67">
        <v>188</v>
      </c>
      <c r="D94" s="68">
        <f t="shared" si="6"/>
        <v>0.67870036101083</v>
      </c>
      <c r="E94" s="68">
        <v>-0.282442748091603</v>
      </c>
    </row>
    <row r="95" ht="25.9" customHeight="1" spans="1:5">
      <c r="A95" s="65" t="s">
        <v>154</v>
      </c>
      <c r="B95" s="66">
        <v>1909</v>
      </c>
      <c r="C95" s="67">
        <v>1888</v>
      </c>
      <c r="D95" s="68">
        <f t="shared" si="6"/>
        <v>0.988999476165532</v>
      </c>
      <c r="E95" s="68">
        <v>-0.0658090054428501</v>
      </c>
    </row>
    <row r="96" ht="25.9" customHeight="1" spans="1:5">
      <c r="A96" s="69" t="s">
        <v>96</v>
      </c>
      <c r="B96" s="66">
        <v>1524</v>
      </c>
      <c r="C96" s="67">
        <v>1513</v>
      </c>
      <c r="D96" s="68">
        <f t="shared" si="6"/>
        <v>0.992782152230971</v>
      </c>
      <c r="E96" s="68">
        <v>0.128262490678598</v>
      </c>
    </row>
    <row r="97" ht="25.9" customHeight="1" spans="1:5">
      <c r="A97" s="69" t="s">
        <v>155</v>
      </c>
      <c r="B97" s="66">
        <v>40</v>
      </c>
      <c r="C97" s="67">
        <v>11</v>
      </c>
      <c r="D97" s="68">
        <f t="shared" si="6"/>
        <v>0.275</v>
      </c>
      <c r="E97" s="68">
        <v>-0.694444444444444</v>
      </c>
    </row>
    <row r="98" ht="25.9" customHeight="1" spans="1:5">
      <c r="A98" s="69" t="s">
        <v>156</v>
      </c>
      <c r="B98" s="66"/>
      <c r="C98" s="67"/>
      <c r="D98" s="68"/>
      <c r="E98" s="68">
        <v>-1</v>
      </c>
    </row>
    <row r="99" ht="25.9" customHeight="1" spans="1:5">
      <c r="A99" s="69" t="s">
        <v>157</v>
      </c>
      <c r="B99" s="66"/>
      <c r="C99" s="67"/>
      <c r="D99" s="68"/>
      <c r="E99" s="68">
        <v>-1</v>
      </c>
    </row>
    <row r="100" ht="25.9" customHeight="1" spans="1:5">
      <c r="A100" s="69" t="s">
        <v>158</v>
      </c>
      <c r="B100" s="66"/>
      <c r="C100" s="67"/>
      <c r="D100" s="68"/>
      <c r="E100" s="68"/>
    </row>
    <row r="101" ht="25.9" customHeight="1" spans="1:5">
      <c r="A101" s="69" t="s">
        <v>159</v>
      </c>
      <c r="B101" s="66">
        <v>191</v>
      </c>
      <c r="C101" s="67">
        <v>228</v>
      </c>
      <c r="D101" s="68">
        <f t="shared" ref="D101:D104" si="7">C101/B101</f>
        <v>1.19371727748691</v>
      </c>
      <c r="E101" s="68">
        <v>-0.43</v>
      </c>
    </row>
    <row r="102" ht="25.9" customHeight="1" spans="1:5">
      <c r="A102" s="69" t="s">
        <v>102</v>
      </c>
      <c r="B102" s="66">
        <v>118</v>
      </c>
      <c r="C102" s="67">
        <v>117</v>
      </c>
      <c r="D102" s="68">
        <f t="shared" si="7"/>
        <v>0.991525423728814</v>
      </c>
      <c r="E102" s="68">
        <v>0.21875</v>
      </c>
    </row>
    <row r="103" ht="25.9" customHeight="1" spans="1:5">
      <c r="A103" s="69" t="s">
        <v>160</v>
      </c>
      <c r="B103" s="66">
        <v>36</v>
      </c>
      <c r="C103" s="67">
        <v>19</v>
      </c>
      <c r="D103" s="68">
        <f t="shared" si="7"/>
        <v>0.527777777777778</v>
      </c>
      <c r="E103" s="68">
        <v>-0.863309352517986</v>
      </c>
    </row>
    <row r="104" ht="25.9" customHeight="1" spans="1:5">
      <c r="A104" s="65" t="s">
        <v>161</v>
      </c>
      <c r="B104" s="66">
        <v>21</v>
      </c>
      <c r="C104" s="67">
        <v>35</v>
      </c>
      <c r="D104" s="68">
        <f t="shared" si="7"/>
        <v>1.66666666666667</v>
      </c>
      <c r="E104" s="68"/>
    </row>
    <row r="105" ht="25.9" customHeight="1" spans="1:5">
      <c r="A105" s="69" t="s">
        <v>96</v>
      </c>
      <c r="B105" s="66"/>
      <c r="C105" s="67">
        <v>17</v>
      </c>
      <c r="D105" s="68"/>
      <c r="E105" s="68"/>
    </row>
    <row r="106" ht="25.9" customHeight="1" spans="1:5">
      <c r="A106" s="69" t="s">
        <v>102</v>
      </c>
      <c r="B106" s="66">
        <v>5</v>
      </c>
      <c r="C106" s="67">
        <v>5</v>
      </c>
      <c r="D106" s="68">
        <f t="shared" ref="D106:D109" si="8">C106/B106</f>
        <v>1</v>
      </c>
      <c r="E106" s="68"/>
    </row>
    <row r="107" ht="25.9" customHeight="1" spans="1:5">
      <c r="A107" s="69" t="s">
        <v>162</v>
      </c>
      <c r="B107" s="66">
        <v>16</v>
      </c>
      <c r="C107" s="67">
        <v>13</v>
      </c>
      <c r="D107" s="68">
        <f t="shared" si="8"/>
        <v>0.8125</v>
      </c>
      <c r="E107" s="68"/>
    </row>
    <row r="108" ht="25.9" customHeight="1" spans="1:5">
      <c r="A108" s="65" t="s">
        <v>163</v>
      </c>
      <c r="B108" s="66">
        <v>34</v>
      </c>
      <c r="C108" s="67">
        <v>45</v>
      </c>
      <c r="D108" s="68">
        <f t="shared" si="8"/>
        <v>1.32352941176471</v>
      </c>
      <c r="E108" s="68"/>
    </row>
    <row r="109" ht="25.9" customHeight="1" spans="1:5">
      <c r="A109" s="69" t="s">
        <v>96</v>
      </c>
      <c r="B109" s="66">
        <v>34</v>
      </c>
      <c r="C109" s="67">
        <v>38</v>
      </c>
      <c r="D109" s="68">
        <f t="shared" si="8"/>
        <v>1.11764705882353</v>
      </c>
      <c r="E109" s="68"/>
    </row>
    <row r="110" ht="25.9" customHeight="1" spans="1:5">
      <c r="A110" s="69" t="s">
        <v>164</v>
      </c>
      <c r="B110" s="66"/>
      <c r="C110" s="67">
        <v>7</v>
      </c>
      <c r="D110" s="68"/>
      <c r="E110" s="68"/>
    </row>
    <row r="111" ht="25.9" customHeight="1" spans="1:5">
      <c r="A111" s="65" t="s">
        <v>165</v>
      </c>
      <c r="B111" s="66">
        <v>4280</v>
      </c>
      <c r="C111" s="67">
        <v>4906</v>
      </c>
      <c r="D111" s="68">
        <f t="shared" ref="D111:D171" si="9">C111/B111</f>
        <v>1.14626168224299</v>
      </c>
      <c r="E111" s="68">
        <v>0.203335786117243</v>
      </c>
    </row>
    <row r="112" ht="25.9" customHeight="1" spans="1:5">
      <c r="A112" s="69" t="s">
        <v>165</v>
      </c>
      <c r="B112" s="66">
        <v>4280</v>
      </c>
      <c r="C112" s="67">
        <v>4906</v>
      </c>
      <c r="D112" s="68">
        <f t="shared" si="9"/>
        <v>1.14626168224299</v>
      </c>
      <c r="E112" s="68">
        <v>0.203335786117243</v>
      </c>
    </row>
    <row r="113" ht="25.9" customHeight="1" spans="1:5">
      <c r="A113" s="63" t="s">
        <v>166</v>
      </c>
      <c r="B113" s="64">
        <v>59</v>
      </c>
      <c r="C113" s="61">
        <v>56</v>
      </c>
      <c r="D113" s="62">
        <f t="shared" si="9"/>
        <v>0.949152542372881</v>
      </c>
      <c r="E113" s="62">
        <v>0.473684210526316</v>
      </c>
    </row>
    <row r="114" ht="25.9" customHeight="1" spans="1:5">
      <c r="A114" s="63" t="s">
        <v>167</v>
      </c>
      <c r="B114" s="64">
        <v>3164</v>
      </c>
      <c r="C114" s="61">
        <v>2888</v>
      </c>
      <c r="D114" s="62">
        <f t="shared" si="9"/>
        <v>0.912768647281922</v>
      </c>
      <c r="E114" s="62">
        <v>-0.123520485584219</v>
      </c>
    </row>
    <row r="115" ht="25.9" customHeight="1" spans="1:5">
      <c r="A115" s="65" t="s">
        <v>168</v>
      </c>
      <c r="B115" s="66">
        <v>818</v>
      </c>
      <c r="C115" s="67">
        <v>963</v>
      </c>
      <c r="D115" s="68">
        <f t="shared" si="9"/>
        <v>1.17726161369193</v>
      </c>
      <c r="E115" s="68">
        <v>-0.149293286219081</v>
      </c>
    </row>
    <row r="116" ht="25.9" customHeight="1" spans="1:5">
      <c r="A116" s="65" t="s">
        <v>169</v>
      </c>
      <c r="B116" s="66">
        <v>450</v>
      </c>
      <c r="C116" s="67">
        <v>229</v>
      </c>
      <c r="D116" s="68">
        <f t="shared" si="9"/>
        <v>0.508888888888889</v>
      </c>
      <c r="E116" s="68">
        <v>-0.279874213836478</v>
      </c>
    </row>
    <row r="117" ht="25.9" customHeight="1" spans="1:5">
      <c r="A117" s="65" t="s">
        <v>170</v>
      </c>
      <c r="B117" s="66">
        <v>889</v>
      </c>
      <c r="C117" s="67">
        <v>598</v>
      </c>
      <c r="D117" s="68">
        <f t="shared" si="9"/>
        <v>0.672665916760405</v>
      </c>
      <c r="E117" s="68">
        <v>-0.186394557823129</v>
      </c>
    </row>
    <row r="118" ht="25.9" customHeight="1" spans="1:5">
      <c r="A118" s="65" t="s">
        <v>171</v>
      </c>
      <c r="B118" s="66">
        <v>902</v>
      </c>
      <c r="C118" s="67">
        <v>993</v>
      </c>
      <c r="D118" s="68">
        <f t="shared" si="9"/>
        <v>1.10088691796009</v>
      </c>
      <c r="E118" s="68">
        <v>0.153310104529617</v>
      </c>
    </row>
    <row r="119" ht="25.9" customHeight="1" spans="1:5">
      <c r="A119" s="65" t="s">
        <v>172</v>
      </c>
      <c r="B119" s="66">
        <v>105</v>
      </c>
      <c r="C119" s="67">
        <v>105</v>
      </c>
      <c r="D119" s="68">
        <f t="shared" si="9"/>
        <v>1</v>
      </c>
      <c r="E119" s="68">
        <v>-0.578313253012048</v>
      </c>
    </row>
    <row r="120" ht="25.9" customHeight="1" spans="1:5">
      <c r="A120" s="63" t="s">
        <v>173</v>
      </c>
      <c r="B120" s="64">
        <v>93529</v>
      </c>
      <c r="C120" s="61">
        <v>93972</v>
      </c>
      <c r="D120" s="62">
        <f t="shared" si="9"/>
        <v>1.00473649883993</v>
      </c>
      <c r="E120" s="62">
        <v>0.00476872741269807</v>
      </c>
    </row>
    <row r="121" ht="25.9" customHeight="1" spans="1:5">
      <c r="A121" s="65" t="s">
        <v>174</v>
      </c>
      <c r="B121" s="66">
        <v>2752</v>
      </c>
      <c r="C121" s="67">
        <v>3004</v>
      </c>
      <c r="D121" s="68">
        <f t="shared" si="9"/>
        <v>1.09156976744186</v>
      </c>
      <c r="E121" s="68">
        <v>1.69417040358744</v>
      </c>
    </row>
    <row r="122" ht="25.9" customHeight="1" spans="1:5">
      <c r="A122" s="69" t="s">
        <v>96</v>
      </c>
      <c r="B122" s="66">
        <v>325</v>
      </c>
      <c r="C122" s="67">
        <v>296</v>
      </c>
      <c r="D122" s="68">
        <f t="shared" si="9"/>
        <v>0.910769230769231</v>
      </c>
      <c r="E122" s="68">
        <v>-0.00336700336700337</v>
      </c>
    </row>
    <row r="123" ht="25.9" customHeight="1" spans="1:5">
      <c r="A123" s="69" t="s">
        <v>128</v>
      </c>
      <c r="B123" s="66">
        <v>222</v>
      </c>
      <c r="C123" s="67">
        <v>234</v>
      </c>
      <c r="D123" s="68">
        <f t="shared" si="9"/>
        <v>1.05405405405405</v>
      </c>
      <c r="E123" s="68">
        <v>0.36046511627907</v>
      </c>
    </row>
    <row r="124" ht="25.9" customHeight="1" spans="1:5">
      <c r="A124" s="69" t="s">
        <v>175</v>
      </c>
      <c r="B124" s="66">
        <v>2205</v>
      </c>
      <c r="C124" s="67">
        <v>2474</v>
      </c>
      <c r="D124" s="68">
        <f t="shared" si="9"/>
        <v>1.12199546485261</v>
      </c>
      <c r="E124" s="68">
        <v>2.8297213622291</v>
      </c>
    </row>
    <row r="125" ht="25.9" customHeight="1" spans="1:5">
      <c r="A125" s="65" t="s">
        <v>176</v>
      </c>
      <c r="B125" s="66">
        <v>87114</v>
      </c>
      <c r="C125" s="67">
        <v>87367</v>
      </c>
      <c r="D125" s="68">
        <f t="shared" si="9"/>
        <v>1.0029042404206</v>
      </c>
      <c r="E125" s="68">
        <v>-0.0101290490703708</v>
      </c>
    </row>
    <row r="126" ht="25.9" customHeight="1" spans="1:5">
      <c r="A126" s="69" t="s">
        <v>177</v>
      </c>
      <c r="B126" s="66">
        <v>2104</v>
      </c>
      <c r="C126" s="67">
        <v>1796</v>
      </c>
      <c r="D126" s="68">
        <f t="shared" si="9"/>
        <v>0.85361216730038</v>
      </c>
      <c r="E126" s="68">
        <v>0.129559748427673</v>
      </c>
    </row>
    <row r="127" ht="25.9" customHeight="1" spans="1:5">
      <c r="A127" s="69" t="s">
        <v>178</v>
      </c>
      <c r="B127" s="66">
        <v>41608</v>
      </c>
      <c r="C127" s="67">
        <v>40548</v>
      </c>
      <c r="D127" s="68">
        <f t="shared" si="9"/>
        <v>0.974524129975005</v>
      </c>
      <c r="E127" s="68">
        <v>0.0536053007665324</v>
      </c>
    </row>
    <row r="128" ht="25.9" customHeight="1" spans="1:5">
      <c r="A128" s="69" t="s">
        <v>179</v>
      </c>
      <c r="B128" s="66">
        <v>20306</v>
      </c>
      <c r="C128" s="67">
        <v>21722</v>
      </c>
      <c r="D128" s="68">
        <f t="shared" si="9"/>
        <v>1.06973308381759</v>
      </c>
      <c r="E128" s="68">
        <v>0.129765434025069</v>
      </c>
    </row>
    <row r="129" ht="25.9" customHeight="1" spans="1:5">
      <c r="A129" s="69" t="s">
        <v>180</v>
      </c>
      <c r="B129" s="66">
        <v>12495</v>
      </c>
      <c r="C129" s="67">
        <v>13282</v>
      </c>
      <c r="D129" s="68">
        <f t="shared" si="9"/>
        <v>1.06298519407763</v>
      </c>
      <c r="E129" s="68">
        <v>0.0682860130298399</v>
      </c>
    </row>
    <row r="130" ht="25.9" customHeight="1" spans="1:5">
      <c r="A130" s="69" t="s">
        <v>181</v>
      </c>
      <c r="B130" s="66">
        <v>10601</v>
      </c>
      <c r="C130" s="67">
        <v>10019</v>
      </c>
      <c r="D130" s="68">
        <f t="shared" si="9"/>
        <v>0.94509951891331</v>
      </c>
      <c r="E130" s="68">
        <v>-0.393743192545081</v>
      </c>
    </row>
    <row r="131" ht="25.9" customHeight="1" spans="1:5">
      <c r="A131" s="65" t="s">
        <v>182</v>
      </c>
      <c r="B131" s="66">
        <v>2418</v>
      </c>
      <c r="C131" s="67">
        <v>2343</v>
      </c>
      <c r="D131" s="68">
        <f t="shared" si="9"/>
        <v>0.968982630272953</v>
      </c>
      <c r="E131" s="68">
        <v>-0.0217118997912317</v>
      </c>
    </row>
    <row r="132" ht="25.9" customHeight="1" spans="1:5">
      <c r="A132" s="69" t="s">
        <v>183</v>
      </c>
      <c r="B132" s="66">
        <v>2418</v>
      </c>
      <c r="C132" s="67">
        <v>2343</v>
      </c>
      <c r="D132" s="68">
        <f t="shared" si="9"/>
        <v>0.968982630272953</v>
      </c>
      <c r="E132" s="68">
        <v>0.215248962655602</v>
      </c>
    </row>
    <row r="133" ht="25.9" customHeight="1" spans="1:5">
      <c r="A133" s="65" t="s">
        <v>184</v>
      </c>
      <c r="B133" s="66">
        <v>707</v>
      </c>
      <c r="C133" s="67">
        <v>654</v>
      </c>
      <c r="D133" s="68">
        <f t="shared" si="9"/>
        <v>0.925035360678925</v>
      </c>
      <c r="E133" s="68">
        <v>0.013953488372093</v>
      </c>
    </row>
    <row r="134" ht="25.9" customHeight="1" spans="1:5">
      <c r="A134" s="69" t="s">
        <v>185</v>
      </c>
      <c r="B134" s="66">
        <v>707</v>
      </c>
      <c r="C134" s="67">
        <v>654</v>
      </c>
      <c r="D134" s="68">
        <f t="shared" si="9"/>
        <v>0.925035360678925</v>
      </c>
      <c r="E134" s="68">
        <v>0.123711340206186</v>
      </c>
    </row>
    <row r="135" ht="25.9" customHeight="1" spans="1:5">
      <c r="A135" s="65" t="s">
        <v>186</v>
      </c>
      <c r="B135" s="66">
        <v>445</v>
      </c>
      <c r="C135" s="67">
        <v>509</v>
      </c>
      <c r="D135" s="68">
        <f t="shared" si="9"/>
        <v>1.1438202247191</v>
      </c>
      <c r="E135" s="68">
        <v>0.101731601731602</v>
      </c>
    </row>
    <row r="136" ht="25.9" customHeight="1" spans="1:5">
      <c r="A136" s="69" t="s">
        <v>187</v>
      </c>
      <c r="B136" s="66">
        <v>445</v>
      </c>
      <c r="C136" s="67">
        <v>509</v>
      </c>
      <c r="D136" s="68">
        <f t="shared" si="9"/>
        <v>1.1438202247191</v>
      </c>
      <c r="E136" s="68">
        <v>0.101731601731602</v>
      </c>
    </row>
    <row r="137" ht="25.9" customHeight="1" spans="1:5">
      <c r="A137" s="65" t="s">
        <v>188</v>
      </c>
      <c r="B137" s="66">
        <v>93</v>
      </c>
      <c r="C137" s="67">
        <v>95</v>
      </c>
      <c r="D137" s="68">
        <f t="shared" si="9"/>
        <v>1.02150537634409</v>
      </c>
      <c r="E137" s="68">
        <v>-0.853395061728395</v>
      </c>
    </row>
    <row r="138" ht="25.9" customHeight="1" spans="1:5">
      <c r="A138" s="69" t="s">
        <v>188</v>
      </c>
      <c r="B138" s="66">
        <v>93</v>
      </c>
      <c r="C138" s="67">
        <v>95</v>
      </c>
      <c r="D138" s="68">
        <f t="shared" si="9"/>
        <v>1.02150537634409</v>
      </c>
      <c r="E138" s="68">
        <v>-0.853395061728395</v>
      </c>
    </row>
    <row r="139" ht="25.9" customHeight="1" spans="1:5">
      <c r="A139" s="63" t="s">
        <v>189</v>
      </c>
      <c r="B139" s="64">
        <v>1949</v>
      </c>
      <c r="C139" s="61">
        <v>2349</v>
      </c>
      <c r="D139" s="62">
        <f t="shared" si="9"/>
        <v>1.20523345305285</v>
      </c>
      <c r="E139" s="62">
        <v>-0.454101789449221</v>
      </c>
    </row>
    <row r="140" ht="25.9" customHeight="1" spans="1:5">
      <c r="A140" s="65" t="s">
        <v>190</v>
      </c>
      <c r="B140" s="66">
        <v>1236</v>
      </c>
      <c r="C140" s="67">
        <v>1370</v>
      </c>
      <c r="D140" s="68">
        <f t="shared" si="9"/>
        <v>1.1084142394822</v>
      </c>
      <c r="E140" s="68">
        <v>0.221033868092692</v>
      </c>
    </row>
    <row r="141" ht="25.9" customHeight="1" spans="1:5">
      <c r="A141" s="69" t="s">
        <v>96</v>
      </c>
      <c r="B141" s="66">
        <v>768</v>
      </c>
      <c r="C141" s="67">
        <v>740</v>
      </c>
      <c r="D141" s="68">
        <f t="shared" si="9"/>
        <v>0.963541666666667</v>
      </c>
      <c r="E141" s="68">
        <v>-0.031413612565445</v>
      </c>
    </row>
    <row r="142" ht="25.9" customHeight="1" spans="1:5">
      <c r="A142" s="69" t="s">
        <v>128</v>
      </c>
      <c r="B142" s="66">
        <v>297</v>
      </c>
      <c r="C142" s="67">
        <v>280</v>
      </c>
      <c r="D142" s="68">
        <f t="shared" si="9"/>
        <v>0.942760942760943</v>
      </c>
      <c r="E142" s="68">
        <v>0.25</v>
      </c>
    </row>
    <row r="143" ht="25.9" customHeight="1" spans="1:5">
      <c r="A143" s="69" t="s">
        <v>191</v>
      </c>
      <c r="B143" s="66">
        <v>171</v>
      </c>
      <c r="C143" s="67">
        <v>350</v>
      </c>
      <c r="D143" s="68">
        <f t="shared" si="9"/>
        <v>2.04678362573099</v>
      </c>
      <c r="E143" s="68">
        <v>1.61194029850746</v>
      </c>
    </row>
    <row r="144" ht="25.9" customHeight="1" spans="1:5">
      <c r="A144" s="65" t="s">
        <v>192</v>
      </c>
      <c r="B144" s="66">
        <v>154</v>
      </c>
      <c r="C144" s="67">
        <v>154</v>
      </c>
      <c r="D144" s="68">
        <f t="shared" si="9"/>
        <v>1</v>
      </c>
      <c r="E144" s="68">
        <v>0.54</v>
      </c>
    </row>
    <row r="145" ht="25.9" customHeight="1" spans="1:5">
      <c r="A145" s="69" t="s">
        <v>193</v>
      </c>
      <c r="B145" s="66">
        <v>154</v>
      </c>
      <c r="C145" s="67">
        <v>154</v>
      </c>
      <c r="D145" s="68">
        <f t="shared" si="9"/>
        <v>1</v>
      </c>
      <c r="E145" s="68">
        <v>0.54</v>
      </c>
    </row>
    <row r="146" ht="25.9" customHeight="1" spans="1:5">
      <c r="A146" s="65" t="s">
        <v>194</v>
      </c>
      <c r="B146" s="66">
        <v>79</v>
      </c>
      <c r="C146" s="67">
        <v>89</v>
      </c>
      <c r="D146" s="68">
        <f t="shared" si="9"/>
        <v>1.12658227848101</v>
      </c>
      <c r="E146" s="68">
        <v>-0.71474358974359</v>
      </c>
    </row>
    <row r="147" ht="25.9" customHeight="1" spans="1:5">
      <c r="A147" s="69" t="s">
        <v>195</v>
      </c>
      <c r="B147" s="66">
        <v>4</v>
      </c>
      <c r="C147" s="67">
        <v>4</v>
      </c>
      <c r="D147" s="68">
        <f t="shared" si="9"/>
        <v>1</v>
      </c>
      <c r="E147" s="68">
        <v>-0.666666666666667</v>
      </c>
    </row>
    <row r="148" ht="25.9" customHeight="1" spans="1:5">
      <c r="A148" s="69" t="s">
        <v>196</v>
      </c>
      <c r="B148" s="66">
        <v>75</v>
      </c>
      <c r="C148" s="67">
        <v>85</v>
      </c>
      <c r="D148" s="68">
        <f t="shared" si="9"/>
        <v>1.13333333333333</v>
      </c>
      <c r="E148" s="68">
        <v>-0.716666666666667</v>
      </c>
    </row>
    <row r="149" ht="25.9" customHeight="1" spans="1:5">
      <c r="A149" s="65" t="s">
        <v>197</v>
      </c>
      <c r="B149" s="66">
        <v>15</v>
      </c>
      <c r="C149" s="67">
        <v>15</v>
      </c>
      <c r="D149" s="68">
        <f t="shared" si="9"/>
        <v>1</v>
      </c>
      <c r="E149" s="68"/>
    </row>
    <row r="150" ht="25.9" customHeight="1" spans="1:5">
      <c r="A150" s="69" t="s">
        <v>198</v>
      </c>
      <c r="B150" s="66">
        <v>15</v>
      </c>
      <c r="C150" s="67">
        <v>15</v>
      </c>
      <c r="D150" s="68">
        <f t="shared" si="9"/>
        <v>1</v>
      </c>
      <c r="E150" s="68"/>
    </row>
    <row r="151" ht="25.9" customHeight="1" spans="1:5">
      <c r="A151" s="65" t="s">
        <v>199</v>
      </c>
      <c r="B151" s="66">
        <v>465</v>
      </c>
      <c r="C151" s="67">
        <v>721</v>
      </c>
      <c r="D151" s="68">
        <f t="shared" si="9"/>
        <v>1.5505376344086</v>
      </c>
      <c r="E151" s="68">
        <v>-0.739240506329114</v>
      </c>
    </row>
    <row r="152" ht="25.9" customHeight="1" spans="1:5">
      <c r="A152" s="69" t="s">
        <v>199</v>
      </c>
      <c r="B152" s="66">
        <v>465</v>
      </c>
      <c r="C152" s="67">
        <v>721</v>
      </c>
      <c r="D152" s="68">
        <f t="shared" si="9"/>
        <v>1.5505376344086</v>
      </c>
      <c r="E152" s="68">
        <v>-0.739240506329114</v>
      </c>
    </row>
    <row r="153" ht="25.9" customHeight="1" spans="1:5">
      <c r="A153" s="63" t="s">
        <v>200</v>
      </c>
      <c r="B153" s="64">
        <v>1515</v>
      </c>
      <c r="C153" s="61">
        <v>1649</v>
      </c>
      <c r="D153" s="62">
        <f t="shared" si="9"/>
        <v>1.08844884488449</v>
      </c>
      <c r="E153" s="62">
        <v>-0.343812176681257</v>
      </c>
    </row>
    <row r="154" ht="25.9" customHeight="1" spans="1:5">
      <c r="A154" s="65" t="s">
        <v>201</v>
      </c>
      <c r="B154" s="66">
        <v>963</v>
      </c>
      <c r="C154" s="67">
        <v>980</v>
      </c>
      <c r="D154" s="68">
        <f t="shared" si="9"/>
        <v>1.01765316718588</v>
      </c>
      <c r="E154" s="68">
        <v>-0.35568704799474</v>
      </c>
    </row>
    <row r="155" ht="25.9" customHeight="1" spans="1:5">
      <c r="A155" s="69" t="s">
        <v>96</v>
      </c>
      <c r="B155" s="66">
        <v>458</v>
      </c>
      <c r="C155" s="67">
        <v>483</v>
      </c>
      <c r="D155" s="68">
        <f t="shared" si="9"/>
        <v>1.05458515283843</v>
      </c>
      <c r="E155" s="68">
        <v>0.248062015503876</v>
      </c>
    </row>
    <row r="156" ht="25.9" customHeight="1" spans="1:5">
      <c r="A156" s="69" t="s">
        <v>128</v>
      </c>
      <c r="B156" s="66">
        <v>192</v>
      </c>
      <c r="C156" s="67">
        <v>195</v>
      </c>
      <c r="D156" s="68">
        <f t="shared" si="9"/>
        <v>1.015625</v>
      </c>
      <c r="E156" s="68">
        <v>0.181818181818182</v>
      </c>
    </row>
    <row r="157" ht="25.9" customHeight="1" spans="1:5">
      <c r="A157" s="69" t="s">
        <v>202</v>
      </c>
      <c r="B157" s="66">
        <v>38</v>
      </c>
      <c r="C157" s="67">
        <v>54</v>
      </c>
      <c r="D157" s="68">
        <f t="shared" si="9"/>
        <v>1.42105263157895</v>
      </c>
      <c r="E157" s="68">
        <v>0.384615384615385</v>
      </c>
    </row>
    <row r="158" ht="25.9" customHeight="1" spans="1:5">
      <c r="A158" s="69" t="s">
        <v>203</v>
      </c>
      <c r="B158" s="66">
        <v>103</v>
      </c>
      <c r="C158" s="67">
        <v>85</v>
      </c>
      <c r="D158" s="68">
        <f t="shared" si="9"/>
        <v>0.825242718446602</v>
      </c>
      <c r="E158" s="68">
        <v>13.1666666666667</v>
      </c>
    </row>
    <row r="159" ht="25.9" customHeight="1" spans="1:5">
      <c r="A159" s="69" t="s">
        <v>204</v>
      </c>
      <c r="B159" s="66">
        <v>172</v>
      </c>
      <c r="C159" s="67">
        <v>163</v>
      </c>
      <c r="D159" s="68">
        <f t="shared" si="9"/>
        <v>0.947674418604651</v>
      </c>
      <c r="E159" s="68">
        <v>-0.818283166109253</v>
      </c>
    </row>
    <row r="160" ht="25.9" customHeight="1" spans="1:5">
      <c r="A160" s="65" t="s">
        <v>205</v>
      </c>
      <c r="B160" s="66">
        <v>7</v>
      </c>
      <c r="C160" s="67">
        <v>7</v>
      </c>
      <c r="D160" s="68">
        <f t="shared" si="9"/>
        <v>1</v>
      </c>
      <c r="E160" s="68"/>
    </row>
    <row r="161" ht="25.9" customHeight="1" spans="1:5">
      <c r="A161" s="69" t="s">
        <v>206</v>
      </c>
      <c r="B161" s="66">
        <v>7</v>
      </c>
      <c r="C161" s="67">
        <v>7</v>
      </c>
      <c r="D161" s="68">
        <f t="shared" si="9"/>
        <v>1</v>
      </c>
      <c r="E161" s="68"/>
    </row>
    <row r="162" ht="25.9" customHeight="1" spans="1:5">
      <c r="A162" s="65" t="s">
        <v>207</v>
      </c>
      <c r="B162" s="66">
        <v>219</v>
      </c>
      <c r="C162" s="67">
        <v>195</v>
      </c>
      <c r="D162" s="68">
        <f t="shared" si="9"/>
        <v>0.89041095890411</v>
      </c>
      <c r="E162" s="68">
        <v>0.114285714285714</v>
      </c>
    </row>
    <row r="163" ht="25.9" customHeight="1" spans="1:5">
      <c r="A163" s="69" t="s">
        <v>208</v>
      </c>
      <c r="B163" s="66">
        <v>40</v>
      </c>
      <c r="C163" s="67">
        <v>40</v>
      </c>
      <c r="D163" s="68">
        <f t="shared" si="9"/>
        <v>1</v>
      </c>
      <c r="E163" s="68">
        <v>-0.754601226993865</v>
      </c>
    </row>
    <row r="164" ht="25.9" customHeight="1" spans="1:5">
      <c r="A164" s="69" t="s">
        <v>209</v>
      </c>
      <c r="B164" s="66">
        <v>179</v>
      </c>
      <c r="C164" s="67">
        <v>155</v>
      </c>
      <c r="D164" s="68">
        <f t="shared" si="9"/>
        <v>0.865921787709497</v>
      </c>
      <c r="E164" s="68"/>
    </row>
    <row r="165" ht="25.9" customHeight="1" spans="1:5">
      <c r="A165" s="65" t="s">
        <v>210</v>
      </c>
      <c r="B165" s="66">
        <v>326</v>
      </c>
      <c r="C165" s="67">
        <v>467</v>
      </c>
      <c r="D165" s="68">
        <f t="shared" si="9"/>
        <v>1.43251533742331</v>
      </c>
      <c r="E165" s="68">
        <v>-0.418430884184309</v>
      </c>
    </row>
    <row r="166" ht="25.9" customHeight="1" spans="1:5">
      <c r="A166" s="69" t="s">
        <v>211</v>
      </c>
      <c r="B166" s="66">
        <v>8</v>
      </c>
      <c r="C166" s="67">
        <v>4</v>
      </c>
      <c r="D166" s="68">
        <f t="shared" si="9"/>
        <v>0.5</v>
      </c>
      <c r="E166" s="68">
        <v>-0.885714285714286</v>
      </c>
    </row>
    <row r="167" ht="25.9" customHeight="1" spans="1:5">
      <c r="A167" s="69" t="s">
        <v>210</v>
      </c>
      <c r="B167" s="66">
        <v>318</v>
      </c>
      <c r="C167" s="67">
        <v>463</v>
      </c>
      <c r="D167" s="68">
        <f t="shared" si="9"/>
        <v>1.4559748427673</v>
      </c>
      <c r="E167" s="68">
        <v>-0.397135416666667</v>
      </c>
    </row>
    <row r="168" ht="25.9" customHeight="1" spans="1:5">
      <c r="A168" s="63" t="s">
        <v>212</v>
      </c>
      <c r="B168" s="64">
        <v>90497</v>
      </c>
      <c r="C168" s="61">
        <v>93221</v>
      </c>
      <c r="D168" s="62">
        <f t="shared" si="9"/>
        <v>1.03010044531863</v>
      </c>
      <c r="E168" s="62">
        <v>1.31737390309991</v>
      </c>
    </row>
    <row r="169" ht="25.9" customHeight="1" spans="1:5">
      <c r="A169" s="65" t="s">
        <v>213</v>
      </c>
      <c r="B169" s="66">
        <v>1172</v>
      </c>
      <c r="C169" s="67">
        <v>1248</v>
      </c>
      <c r="D169" s="68">
        <f t="shared" si="9"/>
        <v>1.06484641638225</v>
      </c>
      <c r="E169" s="68">
        <v>0.179584120982987</v>
      </c>
    </row>
    <row r="170" ht="25.9" customHeight="1" spans="1:5">
      <c r="A170" s="69" t="s">
        <v>96</v>
      </c>
      <c r="B170" s="66">
        <v>788</v>
      </c>
      <c r="C170" s="67">
        <v>795</v>
      </c>
      <c r="D170" s="68">
        <f t="shared" si="9"/>
        <v>1.00888324873096</v>
      </c>
      <c r="E170" s="68">
        <v>0.150506512301013</v>
      </c>
    </row>
    <row r="171" ht="25.9" customHeight="1" spans="1:5">
      <c r="A171" s="69" t="s">
        <v>214</v>
      </c>
      <c r="B171" s="66">
        <v>106</v>
      </c>
      <c r="C171" s="67">
        <v>106</v>
      </c>
      <c r="D171" s="68">
        <f t="shared" si="9"/>
        <v>1</v>
      </c>
      <c r="E171" s="68">
        <v>8.63636363636364</v>
      </c>
    </row>
    <row r="172" ht="25.9" customHeight="1" spans="1:5">
      <c r="A172" s="69" t="s">
        <v>215</v>
      </c>
      <c r="B172" s="66"/>
      <c r="C172" s="67">
        <v>2</v>
      </c>
      <c r="D172" s="68"/>
      <c r="E172" s="68"/>
    </row>
    <row r="173" ht="25.9" customHeight="1" spans="1:5">
      <c r="A173" s="69" t="s">
        <v>216</v>
      </c>
      <c r="B173" s="66">
        <v>6</v>
      </c>
      <c r="C173" s="67">
        <v>6</v>
      </c>
      <c r="D173" s="68">
        <f t="shared" ref="D173:D179" si="10">C173/B173</f>
        <v>1</v>
      </c>
      <c r="E173" s="68"/>
    </row>
    <row r="174" ht="25.9" customHeight="1" spans="1:5">
      <c r="A174" s="69" t="s">
        <v>217</v>
      </c>
      <c r="B174" s="66"/>
      <c r="C174" s="67"/>
      <c r="D174" s="68"/>
      <c r="E174" s="68">
        <v>-1</v>
      </c>
    </row>
    <row r="175" ht="25.9" customHeight="1" spans="1:5">
      <c r="A175" s="69" t="s">
        <v>218</v>
      </c>
      <c r="B175" s="66">
        <v>45</v>
      </c>
      <c r="C175" s="67">
        <v>55</v>
      </c>
      <c r="D175" s="68">
        <f t="shared" si="10"/>
        <v>1.22222222222222</v>
      </c>
      <c r="E175" s="68">
        <v>-0.3125</v>
      </c>
    </row>
    <row r="176" ht="25.9" customHeight="1" spans="1:5">
      <c r="A176" s="69" t="s">
        <v>102</v>
      </c>
      <c r="B176" s="66">
        <v>98</v>
      </c>
      <c r="C176" s="67">
        <v>97</v>
      </c>
      <c r="D176" s="68">
        <f t="shared" si="10"/>
        <v>0.989795918367347</v>
      </c>
      <c r="E176" s="68">
        <v>0.182926829268293</v>
      </c>
    </row>
    <row r="177" ht="25.9" customHeight="1" spans="1:5">
      <c r="A177" s="69" t="s">
        <v>219</v>
      </c>
      <c r="B177" s="66">
        <v>129</v>
      </c>
      <c r="C177" s="67">
        <v>187</v>
      </c>
      <c r="D177" s="68">
        <f t="shared" si="10"/>
        <v>1.44961240310078</v>
      </c>
      <c r="E177" s="68">
        <v>1.05494505494505</v>
      </c>
    </row>
    <row r="178" ht="25.9" customHeight="1" spans="1:5">
      <c r="A178" s="65" t="s">
        <v>220</v>
      </c>
      <c r="B178" s="66">
        <v>2129</v>
      </c>
      <c r="C178" s="67">
        <v>2158</v>
      </c>
      <c r="D178" s="68">
        <f t="shared" si="10"/>
        <v>1.01362141850634</v>
      </c>
      <c r="E178" s="68">
        <v>0.0547409579667644</v>
      </c>
    </row>
    <row r="179" ht="25.9" customHeight="1" spans="1:5">
      <c r="A179" s="69" t="s">
        <v>96</v>
      </c>
      <c r="B179" s="66">
        <v>287</v>
      </c>
      <c r="C179" s="67">
        <v>292</v>
      </c>
      <c r="D179" s="68">
        <f t="shared" si="10"/>
        <v>1.01742160278746</v>
      </c>
      <c r="E179" s="68">
        <v>0.114503816793893</v>
      </c>
    </row>
    <row r="180" ht="25.9" customHeight="1" spans="1:5">
      <c r="A180" s="69" t="s">
        <v>97</v>
      </c>
      <c r="B180" s="66"/>
      <c r="C180" s="67"/>
      <c r="D180" s="68"/>
      <c r="E180" s="68"/>
    </row>
    <row r="181" ht="25.9" customHeight="1" spans="1:5">
      <c r="A181" s="69" t="s">
        <v>128</v>
      </c>
      <c r="B181" s="66">
        <v>225</v>
      </c>
      <c r="C181" s="67">
        <v>235</v>
      </c>
      <c r="D181" s="68">
        <f t="shared" ref="D181:D200" si="11">C181/B181</f>
        <v>1.04444444444444</v>
      </c>
      <c r="E181" s="68">
        <v>0.358381502890173</v>
      </c>
    </row>
    <row r="182" ht="25.9" customHeight="1" spans="1:5">
      <c r="A182" s="69" t="s">
        <v>221</v>
      </c>
      <c r="B182" s="66">
        <v>1617</v>
      </c>
      <c r="C182" s="67">
        <v>1631</v>
      </c>
      <c r="D182" s="68">
        <f t="shared" si="11"/>
        <v>1.00865800865801</v>
      </c>
      <c r="E182" s="68">
        <v>0.0124146492861577</v>
      </c>
    </row>
    <row r="183" ht="25.9" customHeight="1" spans="1:5">
      <c r="A183" s="65" t="s">
        <v>222</v>
      </c>
      <c r="B183" s="66">
        <v>36117</v>
      </c>
      <c r="C183" s="67">
        <v>37537</v>
      </c>
      <c r="D183" s="68">
        <f t="shared" si="11"/>
        <v>1.03931666528228</v>
      </c>
      <c r="E183" s="68">
        <v>1.53286099865047</v>
      </c>
    </row>
    <row r="184" ht="25.9" customHeight="1" spans="1:5">
      <c r="A184" s="69" t="s">
        <v>223</v>
      </c>
      <c r="B184" s="66">
        <v>7142</v>
      </c>
      <c r="C184" s="67">
        <v>7036</v>
      </c>
      <c r="D184" s="68">
        <f t="shared" si="11"/>
        <v>0.985158218986278</v>
      </c>
      <c r="E184" s="68">
        <v>0.748508946322068</v>
      </c>
    </row>
    <row r="185" ht="25.9" customHeight="1" spans="1:5">
      <c r="A185" s="69" t="s">
        <v>224</v>
      </c>
      <c r="B185" s="66">
        <v>10403</v>
      </c>
      <c r="C185" s="67">
        <v>10792</v>
      </c>
      <c r="D185" s="68">
        <f t="shared" si="11"/>
        <v>1.03739305969432</v>
      </c>
      <c r="E185" s="68">
        <v>0.00699822711579733</v>
      </c>
    </row>
    <row r="186" ht="25.9" customHeight="1" spans="1:5">
      <c r="A186" s="69" t="s">
        <v>225</v>
      </c>
      <c r="B186" s="66">
        <v>12417</v>
      </c>
      <c r="C186" s="67">
        <v>13298</v>
      </c>
      <c r="D186" s="68">
        <f t="shared" si="11"/>
        <v>1.0709511154063</v>
      </c>
      <c r="E186" s="68"/>
    </row>
    <row r="187" ht="25.9" customHeight="1" spans="1:5">
      <c r="A187" s="69" t="s">
        <v>226</v>
      </c>
      <c r="B187" s="66">
        <v>6136</v>
      </c>
      <c r="C187" s="67">
        <v>6394</v>
      </c>
      <c r="D187" s="68">
        <f t="shared" si="11"/>
        <v>1.04204693611473</v>
      </c>
      <c r="E187" s="68">
        <v>265.416666666667</v>
      </c>
    </row>
    <row r="188" ht="25.9" customHeight="1" spans="1:5">
      <c r="A188" s="69" t="s">
        <v>227</v>
      </c>
      <c r="B188" s="66">
        <v>19</v>
      </c>
      <c r="C188" s="67">
        <v>17</v>
      </c>
      <c r="D188" s="68">
        <f t="shared" si="11"/>
        <v>0.894736842105263</v>
      </c>
      <c r="E188" s="68">
        <v>-0.690909090909091</v>
      </c>
    </row>
    <row r="189" ht="25.9" customHeight="1" spans="1:5">
      <c r="A189" s="65" t="s">
        <v>228</v>
      </c>
      <c r="B189" s="66">
        <v>30384</v>
      </c>
      <c r="C189" s="67">
        <v>30320</v>
      </c>
      <c r="D189" s="68">
        <f t="shared" si="11"/>
        <v>0.997893628225382</v>
      </c>
      <c r="E189" s="68">
        <v>49.5333333333333</v>
      </c>
    </row>
    <row r="190" ht="25.9" customHeight="1" spans="1:5">
      <c r="A190" s="69" t="s">
        <v>229</v>
      </c>
      <c r="B190" s="66">
        <v>30384</v>
      </c>
      <c r="C190" s="67">
        <v>30320</v>
      </c>
      <c r="D190" s="68">
        <f t="shared" si="11"/>
        <v>0.997893628225382</v>
      </c>
      <c r="E190" s="68">
        <v>49.5333333333333</v>
      </c>
    </row>
    <row r="191" ht="25.9" customHeight="1" spans="1:5">
      <c r="A191" s="65" t="s">
        <v>230</v>
      </c>
      <c r="B191" s="66">
        <v>983</v>
      </c>
      <c r="C191" s="67">
        <v>993</v>
      </c>
      <c r="D191" s="68">
        <f t="shared" si="11"/>
        <v>1.01017293997965</v>
      </c>
      <c r="E191" s="68">
        <v>1.25681818181818</v>
      </c>
    </row>
    <row r="192" ht="25.9" customHeight="1" spans="1:5">
      <c r="A192" s="69" t="s">
        <v>231</v>
      </c>
      <c r="B192" s="66">
        <v>136</v>
      </c>
      <c r="C192" s="67">
        <v>136</v>
      </c>
      <c r="D192" s="68">
        <f t="shared" si="11"/>
        <v>1</v>
      </c>
      <c r="E192" s="68">
        <v>67</v>
      </c>
    </row>
    <row r="193" ht="25.9" customHeight="1" spans="1:5">
      <c r="A193" s="69" t="s">
        <v>232</v>
      </c>
      <c r="B193" s="66">
        <v>3</v>
      </c>
      <c r="C193" s="67">
        <v>3</v>
      </c>
      <c r="D193" s="68">
        <f t="shared" si="11"/>
        <v>1</v>
      </c>
      <c r="E193" s="68"/>
    </row>
    <row r="194" ht="25.9" customHeight="1" spans="1:5">
      <c r="A194" s="69" t="s">
        <v>233</v>
      </c>
      <c r="B194" s="66">
        <v>844</v>
      </c>
      <c r="C194" s="67">
        <v>854</v>
      </c>
      <c r="D194" s="68">
        <f t="shared" si="11"/>
        <v>1.01184834123223</v>
      </c>
      <c r="E194" s="68">
        <v>0.972286374133949</v>
      </c>
    </row>
    <row r="195" ht="25.9" customHeight="1" spans="1:5">
      <c r="A195" s="65" t="s">
        <v>234</v>
      </c>
      <c r="B195" s="66">
        <v>2558</v>
      </c>
      <c r="C195" s="67">
        <v>2721</v>
      </c>
      <c r="D195" s="68">
        <f t="shared" si="11"/>
        <v>1.06372165754496</v>
      </c>
      <c r="E195" s="68">
        <v>-0.103164139749506</v>
      </c>
    </row>
    <row r="196" ht="25.9" customHeight="1" spans="1:5">
      <c r="A196" s="69" t="s">
        <v>235</v>
      </c>
      <c r="B196" s="66">
        <v>580</v>
      </c>
      <c r="C196" s="67">
        <v>738</v>
      </c>
      <c r="D196" s="68">
        <f t="shared" si="11"/>
        <v>1.27241379310345</v>
      </c>
      <c r="E196" s="68">
        <v>-0.322314049586777</v>
      </c>
    </row>
    <row r="197" ht="25.9" customHeight="1" spans="1:5">
      <c r="A197" s="69" t="s">
        <v>236</v>
      </c>
      <c r="B197" s="66">
        <v>410</v>
      </c>
      <c r="C197" s="67">
        <v>410</v>
      </c>
      <c r="D197" s="68">
        <f t="shared" si="11"/>
        <v>1</v>
      </c>
      <c r="E197" s="68">
        <v>-0.0307328605200946</v>
      </c>
    </row>
    <row r="198" ht="25.9" customHeight="1" spans="1:5">
      <c r="A198" s="69" t="s">
        <v>237</v>
      </c>
      <c r="B198" s="66">
        <v>1568</v>
      </c>
      <c r="C198" s="67">
        <v>1573</v>
      </c>
      <c r="D198" s="68">
        <f t="shared" si="11"/>
        <v>1.0031887755102</v>
      </c>
      <c r="E198" s="68">
        <v>0.0335085413929041</v>
      </c>
    </row>
    <row r="199" ht="25.9" customHeight="1" spans="1:5">
      <c r="A199" s="65" t="s">
        <v>238</v>
      </c>
      <c r="B199" s="66">
        <v>408</v>
      </c>
      <c r="C199" s="67">
        <v>403</v>
      </c>
      <c r="D199" s="68">
        <f t="shared" si="11"/>
        <v>0.987745098039216</v>
      </c>
      <c r="E199" s="68">
        <v>-0.058411214953271</v>
      </c>
    </row>
    <row r="200" ht="25.9" customHeight="1" spans="1:5">
      <c r="A200" s="69" t="s">
        <v>239</v>
      </c>
      <c r="B200" s="66">
        <v>382</v>
      </c>
      <c r="C200" s="67">
        <v>382</v>
      </c>
      <c r="D200" s="68">
        <f t="shared" si="11"/>
        <v>1</v>
      </c>
      <c r="E200" s="68">
        <v>0.0159574468085106</v>
      </c>
    </row>
    <row r="201" ht="25.9" customHeight="1" spans="1:5">
      <c r="A201" s="69" t="s">
        <v>240</v>
      </c>
      <c r="B201" s="66"/>
      <c r="C201" s="67">
        <v>1</v>
      </c>
      <c r="D201" s="68"/>
      <c r="E201" s="68">
        <v>-0.833333333333333</v>
      </c>
    </row>
    <row r="202" ht="25.9" customHeight="1" spans="1:5">
      <c r="A202" s="69" t="s">
        <v>241</v>
      </c>
      <c r="B202" s="66"/>
      <c r="C202" s="67"/>
      <c r="D202" s="68"/>
      <c r="E202" s="68">
        <v>-1</v>
      </c>
    </row>
    <row r="203" ht="25.9" customHeight="1" spans="1:5">
      <c r="A203" s="69" t="s">
        <v>242</v>
      </c>
      <c r="B203" s="66">
        <v>20</v>
      </c>
      <c r="C203" s="67">
        <v>20</v>
      </c>
      <c r="D203" s="68">
        <f t="shared" ref="D203:D207" si="12">C203/B203</f>
        <v>1</v>
      </c>
      <c r="E203" s="68"/>
    </row>
    <row r="204" ht="25.9" customHeight="1" spans="1:5">
      <c r="A204" s="65" t="s">
        <v>243</v>
      </c>
      <c r="B204" s="66">
        <v>1056</v>
      </c>
      <c r="C204" s="67">
        <v>1177</v>
      </c>
      <c r="D204" s="68">
        <f t="shared" si="12"/>
        <v>1.11458333333333</v>
      </c>
      <c r="E204" s="68">
        <v>-0.0100925147182506</v>
      </c>
    </row>
    <row r="205" ht="25.9" customHeight="1" spans="1:5">
      <c r="A205" s="69" t="s">
        <v>244</v>
      </c>
      <c r="B205" s="66">
        <v>431</v>
      </c>
      <c r="C205" s="67">
        <v>431</v>
      </c>
      <c r="D205" s="68">
        <f t="shared" si="12"/>
        <v>1</v>
      </c>
      <c r="E205" s="68">
        <v>0.048661800486618</v>
      </c>
    </row>
    <row r="206" ht="25.9" customHeight="1" spans="1:5">
      <c r="A206" s="69" t="s">
        <v>245</v>
      </c>
      <c r="B206" s="66">
        <v>163</v>
      </c>
      <c r="C206" s="67">
        <v>178</v>
      </c>
      <c r="D206" s="68">
        <f t="shared" si="12"/>
        <v>1.0920245398773</v>
      </c>
      <c r="E206" s="68">
        <v>0.00564971751412429</v>
      </c>
    </row>
    <row r="207" ht="24" customHeight="1" spans="1:5">
      <c r="A207" s="69" t="s">
        <v>246</v>
      </c>
      <c r="B207" s="66">
        <v>227</v>
      </c>
      <c r="C207" s="67">
        <v>333</v>
      </c>
      <c r="D207" s="68">
        <f t="shared" si="12"/>
        <v>1.46696035242291</v>
      </c>
      <c r="E207" s="68">
        <v>-0.283870967741935</v>
      </c>
    </row>
    <row r="208" ht="25.9" customHeight="1" spans="1:5">
      <c r="A208" s="69" t="s">
        <v>247</v>
      </c>
      <c r="B208" s="66"/>
      <c r="C208" s="67"/>
      <c r="D208" s="68"/>
      <c r="E208" s="68">
        <v>-1</v>
      </c>
    </row>
    <row r="209" ht="25.9" customHeight="1" spans="1:5">
      <c r="A209" s="69" t="s">
        <v>248</v>
      </c>
      <c r="B209" s="66">
        <v>235</v>
      </c>
      <c r="C209" s="67">
        <v>235</v>
      </c>
      <c r="D209" s="68">
        <f t="shared" ref="D209:D213" si="13">C209/B209</f>
        <v>1</v>
      </c>
      <c r="E209" s="68">
        <v>0.991525423728814</v>
      </c>
    </row>
    <row r="210" ht="25.9" customHeight="1" spans="1:5">
      <c r="A210" s="65" t="s">
        <v>249</v>
      </c>
      <c r="B210" s="66">
        <v>1779</v>
      </c>
      <c r="C210" s="67">
        <v>1831</v>
      </c>
      <c r="D210" s="68">
        <f t="shared" si="13"/>
        <v>1.0292299044407</v>
      </c>
      <c r="E210" s="68">
        <v>0.14366021236727</v>
      </c>
    </row>
    <row r="211" ht="25.9" customHeight="1" spans="1:5">
      <c r="A211" s="69" t="s">
        <v>96</v>
      </c>
      <c r="B211" s="66">
        <v>123</v>
      </c>
      <c r="C211" s="67">
        <v>117</v>
      </c>
      <c r="D211" s="68">
        <f t="shared" si="13"/>
        <v>0.951219512195122</v>
      </c>
      <c r="E211" s="68">
        <v>0.24468085106383</v>
      </c>
    </row>
    <row r="212" ht="25.9" customHeight="1" spans="1:5">
      <c r="A212" s="69" t="s">
        <v>128</v>
      </c>
      <c r="B212" s="66">
        <v>26</v>
      </c>
      <c r="C212" s="67">
        <v>31</v>
      </c>
      <c r="D212" s="68">
        <f t="shared" si="13"/>
        <v>1.19230769230769</v>
      </c>
      <c r="E212" s="68">
        <v>1.38461538461538</v>
      </c>
    </row>
    <row r="213" ht="25.9" customHeight="1" spans="1:5">
      <c r="A213" s="69" t="s">
        <v>250</v>
      </c>
      <c r="B213" s="66">
        <v>5</v>
      </c>
      <c r="C213" s="67">
        <v>5</v>
      </c>
      <c r="D213" s="68">
        <f t="shared" si="13"/>
        <v>1</v>
      </c>
      <c r="E213" s="68">
        <v>4</v>
      </c>
    </row>
    <row r="214" ht="25.9" customHeight="1" spans="1:5">
      <c r="A214" s="69" t="s">
        <v>251</v>
      </c>
      <c r="B214" s="66"/>
      <c r="C214" s="67"/>
      <c r="D214" s="68"/>
      <c r="E214" s="68"/>
    </row>
    <row r="215" ht="25.9" customHeight="1" spans="1:5">
      <c r="A215" s="69" t="s">
        <v>252</v>
      </c>
      <c r="B215" s="66">
        <v>1508</v>
      </c>
      <c r="C215" s="67">
        <v>1508</v>
      </c>
      <c r="D215" s="68">
        <f t="shared" ref="D215:D223" si="14">C215/B215</f>
        <v>1</v>
      </c>
      <c r="E215" s="68">
        <v>0.0414364640883978</v>
      </c>
    </row>
    <row r="216" ht="25.9" customHeight="1" spans="1:5">
      <c r="A216" s="69" t="s">
        <v>253</v>
      </c>
      <c r="B216" s="66">
        <v>117</v>
      </c>
      <c r="C216" s="67">
        <v>170</v>
      </c>
      <c r="D216" s="68">
        <f t="shared" si="14"/>
        <v>1.45299145299145</v>
      </c>
      <c r="E216" s="68">
        <v>2.77777777777778</v>
      </c>
    </row>
    <row r="217" ht="25.9" customHeight="1" spans="1:5">
      <c r="A217" s="65" t="s">
        <v>254</v>
      </c>
      <c r="B217" s="66">
        <v>2</v>
      </c>
      <c r="C217" s="67">
        <v>3</v>
      </c>
      <c r="D217" s="68">
        <f t="shared" si="14"/>
        <v>1.5</v>
      </c>
      <c r="E217" s="68"/>
    </row>
    <row r="218" ht="25.9" customHeight="1" spans="1:5">
      <c r="A218" s="69" t="s">
        <v>255</v>
      </c>
      <c r="B218" s="66">
        <v>2</v>
      </c>
      <c r="C218" s="67">
        <v>3</v>
      </c>
      <c r="D218" s="68">
        <f t="shared" si="14"/>
        <v>1.5</v>
      </c>
      <c r="E218" s="68"/>
    </row>
    <row r="219" ht="25.9" customHeight="1" spans="1:5">
      <c r="A219" s="65" t="s">
        <v>256</v>
      </c>
      <c r="B219" s="66">
        <v>3557</v>
      </c>
      <c r="C219" s="67">
        <v>3557</v>
      </c>
      <c r="D219" s="68">
        <f t="shared" si="14"/>
        <v>1</v>
      </c>
      <c r="E219" s="68">
        <v>-0.0445876980929358</v>
      </c>
    </row>
    <row r="220" ht="25.9" customHeight="1" spans="1:5">
      <c r="A220" s="69" t="s">
        <v>257</v>
      </c>
      <c r="B220" s="66">
        <v>1363</v>
      </c>
      <c r="C220" s="67">
        <v>1363</v>
      </c>
      <c r="D220" s="68">
        <f t="shared" si="14"/>
        <v>1</v>
      </c>
      <c r="E220" s="68">
        <v>-0.0194244604316547</v>
      </c>
    </row>
    <row r="221" ht="25.9" customHeight="1" spans="1:5">
      <c r="A221" s="69" t="s">
        <v>258</v>
      </c>
      <c r="B221" s="66">
        <v>2194</v>
      </c>
      <c r="C221" s="67">
        <v>2194</v>
      </c>
      <c r="D221" s="68">
        <f t="shared" si="14"/>
        <v>1</v>
      </c>
      <c r="E221" s="68">
        <v>-0.0595799399914273</v>
      </c>
    </row>
    <row r="222" ht="25.9" customHeight="1" spans="1:5">
      <c r="A222" s="65" t="s">
        <v>259</v>
      </c>
      <c r="B222" s="66">
        <v>67</v>
      </c>
      <c r="C222" s="67">
        <v>69</v>
      </c>
      <c r="D222" s="68">
        <f t="shared" si="14"/>
        <v>1.02985074626866</v>
      </c>
      <c r="E222" s="68">
        <v>0.232142857142857</v>
      </c>
    </row>
    <row r="223" ht="25.9" customHeight="1" spans="1:5">
      <c r="A223" s="69" t="s">
        <v>260</v>
      </c>
      <c r="B223" s="66">
        <v>67</v>
      </c>
      <c r="C223" s="67">
        <v>69</v>
      </c>
      <c r="D223" s="68">
        <f t="shared" si="14"/>
        <v>1.02985074626866</v>
      </c>
      <c r="E223" s="68">
        <v>0.232142857142857</v>
      </c>
    </row>
    <row r="224" ht="25.9" customHeight="1" spans="1:5">
      <c r="A224" s="69" t="s">
        <v>261</v>
      </c>
      <c r="B224" s="66"/>
      <c r="C224" s="67"/>
      <c r="D224" s="68"/>
      <c r="E224" s="68"/>
    </row>
    <row r="225" ht="25.9" customHeight="1" spans="1:5">
      <c r="A225" s="65" t="s">
        <v>262</v>
      </c>
      <c r="B225" s="66">
        <v>2043</v>
      </c>
      <c r="C225" s="67">
        <v>2043</v>
      </c>
      <c r="D225" s="68">
        <f t="shared" ref="D225:D231" si="15">C225/B225</f>
        <v>1</v>
      </c>
      <c r="E225" s="68">
        <v>0.126240352811466</v>
      </c>
    </row>
    <row r="226" ht="25.9" customHeight="1" spans="1:5">
      <c r="A226" s="69" t="s">
        <v>263</v>
      </c>
      <c r="B226" s="66">
        <v>614</v>
      </c>
      <c r="C226" s="67">
        <v>614</v>
      </c>
      <c r="D226" s="68">
        <f t="shared" si="15"/>
        <v>1</v>
      </c>
      <c r="E226" s="68">
        <v>0.0336700336700337</v>
      </c>
    </row>
    <row r="227" ht="25.9" customHeight="1" spans="1:5">
      <c r="A227" s="69" t="s">
        <v>264</v>
      </c>
      <c r="B227" s="66">
        <v>1429</v>
      </c>
      <c r="C227" s="67">
        <v>1429</v>
      </c>
      <c r="D227" s="68">
        <f t="shared" si="15"/>
        <v>1</v>
      </c>
      <c r="E227" s="68">
        <v>0.171311475409836</v>
      </c>
    </row>
    <row r="228" ht="25.9" customHeight="1" spans="1:5">
      <c r="A228" s="65" t="s">
        <v>265</v>
      </c>
      <c r="B228" s="66">
        <v>215</v>
      </c>
      <c r="C228" s="67">
        <v>215</v>
      </c>
      <c r="D228" s="68">
        <f t="shared" si="15"/>
        <v>1</v>
      </c>
      <c r="E228" s="68">
        <v>214</v>
      </c>
    </row>
    <row r="229" ht="25.9" customHeight="1" spans="1:5">
      <c r="A229" s="69" t="s">
        <v>266</v>
      </c>
      <c r="B229" s="66">
        <v>1</v>
      </c>
      <c r="C229" s="67">
        <v>1</v>
      </c>
      <c r="D229" s="68">
        <f t="shared" si="15"/>
        <v>1</v>
      </c>
      <c r="E229" s="68">
        <v>0</v>
      </c>
    </row>
    <row r="230" ht="25.9" customHeight="1" spans="1:5">
      <c r="A230" s="69" t="s">
        <v>267</v>
      </c>
      <c r="B230" s="66">
        <v>214</v>
      </c>
      <c r="C230" s="67">
        <v>214</v>
      </c>
      <c r="D230" s="68">
        <f t="shared" si="15"/>
        <v>1</v>
      </c>
      <c r="E230" s="68"/>
    </row>
    <row r="231" ht="25.9" customHeight="1" spans="1:5">
      <c r="A231" s="65" t="s">
        <v>268</v>
      </c>
      <c r="B231" s="66">
        <v>7354</v>
      </c>
      <c r="C231" s="67">
        <v>8288</v>
      </c>
      <c r="D231" s="68">
        <f t="shared" si="15"/>
        <v>1.12700571117759</v>
      </c>
      <c r="E231" s="68">
        <v>-0.0699135899450118</v>
      </c>
    </row>
    <row r="232" ht="25.9" customHeight="1" spans="1:5">
      <c r="A232" s="69" t="s">
        <v>269</v>
      </c>
      <c r="B232" s="66"/>
      <c r="C232" s="67"/>
      <c r="D232" s="68"/>
      <c r="E232" s="68"/>
    </row>
    <row r="233" ht="25.9" customHeight="1" spans="1:5">
      <c r="A233" s="69" t="s">
        <v>270</v>
      </c>
      <c r="B233" s="66">
        <v>7354</v>
      </c>
      <c r="C233" s="67">
        <v>8288</v>
      </c>
      <c r="D233" s="68">
        <f t="shared" ref="D233:D249" si="16">C233/B233</f>
        <v>1.12700571117759</v>
      </c>
      <c r="E233" s="68">
        <v>-0.0699135899450118</v>
      </c>
    </row>
    <row r="234" ht="25.9" customHeight="1" spans="1:5">
      <c r="A234" s="65" t="s">
        <v>271</v>
      </c>
      <c r="B234" s="66">
        <v>633</v>
      </c>
      <c r="C234" s="67">
        <v>618</v>
      </c>
      <c r="D234" s="68">
        <f t="shared" si="16"/>
        <v>0.976303317535545</v>
      </c>
      <c r="E234" s="68">
        <v>0.231075697211155</v>
      </c>
    </row>
    <row r="235" ht="25.9" customHeight="1" spans="1:5">
      <c r="A235" s="69" t="s">
        <v>96</v>
      </c>
      <c r="B235" s="66">
        <v>185</v>
      </c>
      <c r="C235" s="67">
        <v>176</v>
      </c>
      <c r="D235" s="68">
        <f t="shared" si="16"/>
        <v>0.951351351351351</v>
      </c>
      <c r="E235" s="68">
        <v>0.222222222222222</v>
      </c>
    </row>
    <row r="236" ht="25.9" customHeight="1" spans="1:5">
      <c r="A236" s="69" t="s">
        <v>272</v>
      </c>
      <c r="B236" s="66">
        <v>97</v>
      </c>
      <c r="C236" s="67">
        <v>81</v>
      </c>
      <c r="D236" s="68">
        <f t="shared" si="16"/>
        <v>0.835051546391753</v>
      </c>
      <c r="E236" s="68">
        <v>-0.27027027027027</v>
      </c>
    </row>
    <row r="237" ht="25.9" customHeight="1" spans="1:5">
      <c r="A237" s="69" t="s">
        <v>102</v>
      </c>
      <c r="B237" s="66">
        <v>118</v>
      </c>
      <c r="C237" s="67">
        <v>116</v>
      </c>
      <c r="D237" s="68">
        <f t="shared" si="16"/>
        <v>0.983050847457627</v>
      </c>
      <c r="E237" s="68">
        <v>0.234042553191489</v>
      </c>
    </row>
    <row r="238" ht="25.9" customHeight="1" spans="1:5">
      <c r="A238" s="69" t="s">
        <v>273</v>
      </c>
      <c r="B238" s="66">
        <v>233</v>
      </c>
      <c r="C238" s="67">
        <v>245</v>
      </c>
      <c r="D238" s="68">
        <f t="shared" si="16"/>
        <v>1.05150214592275</v>
      </c>
      <c r="E238" s="68">
        <v>0.601307189542484</v>
      </c>
    </row>
    <row r="239" ht="25.9" customHeight="1" spans="1:5">
      <c r="A239" s="65" t="s">
        <v>274</v>
      </c>
      <c r="B239" s="66">
        <v>40</v>
      </c>
      <c r="C239" s="67">
        <v>40</v>
      </c>
      <c r="D239" s="68">
        <f t="shared" si="16"/>
        <v>1</v>
      </c>
      <c r="E239" s="68">
        <v>9</v>
      </c>
    </row>
    <row r="240" ht="25.9" customHeight="1" spans="1:5">
      <c r="A240" s="69" t="s">
        <v>274</v>
      </c>
      <c r="B240" s="66">
        <v>40</v>
      </c>
      <c r="C240" s="67">
        <v>40</v>
      </c>
      <c r="D240" s="68">
        <f t="shared" si="16"/>
        <v>1</v>
      </c>
      <c r="E240" s="68">
        <v>9</v>
      </c>
    </row>
    <row r="241" ht="25.9" customHeight="1" spans="1:5">
      <c r="A241" s="63" t="s">
        <v>275</v>
      </c>
      <c r="B241" s="64">
        <v>40664</v>
      </c>
      <c r="C241" s="61">
        <v>39574</v>
      </c>
      <c r="D241" s="62">
        <f t="shared" si="16"/>
        <v>0.973194963604171</v>
      </c>
      <c r="E241" s="62">
        <v>-0.0559186984111837</v>
      </c>
    </row>
    <row r="242" ht="25.9" customHeight="1" spans="1:5">
      <c r="A242" s="65" t="s">
        <v>276</v>
      </c>
      <c r="B242" s="66">
        <v>942</v>
      </c>
      <c r="C242" s="67">
        <v>1010</v>
      </c>
      <c r="D242" s="68">
        <f t="shared" si="16"/>
        <v>1.07218683651805</v>
      </c>
      <c r="E242" s="68">
        <v>0.236230110159119</v>
      </c>
    </row>
    <row r="243" ht="25.9" customHeight="1" spans="1:5">
      <c r="A243" s="69" t="s">
        <v>96</v>
      </c>
      <c r="B243" s="66">
        <v>720</v>
      </c>
      <c r="C243" s="67">
        <v>702</v>
      </c>
      <c r="D243" s="68">
        <f t="shared" si="16"/>
        <v>0.975</v>
      </c>
      <c r="E243" s="68">
        <v>0.222996515679443</v>
      </c>
    </row>
    <row r="244" ht="25.9" customHeight="1" spans="1:5">
      <c r="A244" s="69" t="s">
        <v>128</v>
      </c>
      <c r="B244" s="66">
        <v>203</v>
      </c>
      <c r="C244" s="67">
        <v>289</v>
      </c>
      <c r="D244" s="68">
        <f t="shared" si="16"/>
        <v>1.42364532019704</v>
      </c>
      <c r="E244" s="68">
        <v>0.262008733624454</v>
      </c>
    </row>
    <row r="245" ht="25.9" customHeight="1" spans="1:5">
      <c r="A245" s="69" t="s">
        <v>277</v>
      </c>
      <c r="B245" s="66">
        <v>19</v>
      </c>
      <c r="C245" s="67">
        <v>19</v>
      </c>
      <c r="D245" s="68">
        <f t="shared" si="16"/>
        <v>1</v>
      </c>
      <c r="E245" s="68">
        <v>0.357142857142857</v>
      </c>
    </row>
    <row r="246" ht="25.9" customHeight="1" spans="1:5">
      <c r="A246" s="65" t="s">
        <v>278</v>
      </c>
      <c r="B246" s="66">
        <v>1917</v>
      </c>
      <c r="C246" s="67">
        <v>1679</v>
      </c>
      <c r="D246" s="68">
        <f t="shared" si="16"/>
        <v>0.87584767866458</v>
      </c>
      <c r="E246" s="68">
        <v>-0.668901597318083</v>
      </c>
    </row>
    <row r="247" ht="25.9" customHeight="1" spans="1:5">
      <c r="A247" s="69" t="s">
        <v>279</v>
      </c>
      <c r="B247" s="66">
        <v>1734</v>
      </c>
      <c r="C247" s="67">
        <v>1496</v>
      </c>
      <c r="D247" s="68">
        <f t="shared" si="16"/>
        <v>0.862745098039216</v>
      </c>
      <c r="E247" s="68">
        <v>-0.704989154013015</v>
      </c>
    </row>
    <row r="248" ht="25.9" customHeight="1" spans="1:5">
      <c r="A248" s="69" t="s">
        <v>280</v>
      </c>
      <c r="B248" s="66">
        <v>183</v>
      </c>
      <c r="C248" s="67">
        <v>183</v>
      </c>
      <c r="D248" s="68">
        <f t="shared" si="16"/>
        <v>1</v>
      </c>
      <c r="E248" s="68"/>
    </row>
    <row r="249" ht="25.9" customHeight="1" spans="1:5">
      <c r="A249" s="65" t="s">
        <v>281</v>
      </c>
      <c r="B249" s="66">
        <v>7378</v>
      </c>
      <c r="C249" s="67">
        <v>6949</v>
      </c>
      <c r="D249" s="68">
        <f t="shared" si="16"/>
        <v>0.941854161019246</v>
      </c>
      <c r="E249" s="68">
        <v>0.453461618908178</v>
      </c>
    </row>
    <row r="250" ht="25.9" customHeight="1" spans="1:5">
      <c r="A250" s="69" t="s">
        <v>282</v>
      </c>
      <c r="B250" s="66"/>
      <c r="C250" s="67"/>
      <c r="D250" s="68"/>
      <c r="E250" s="68"/>
    </row>
    <row r="251" ht="25.9" customHeight="1" spans="1:5">
      <c r="A251" s="69" t="s">
        <v>283</v>
      </c>
      <c r="B251" s="66"/>
      <c r="C251" s="67"/>
      <c r="D251" s="68"/>
      <c r="E251" s="68">
        <v>-1</v>
      </c>
    </row>
    <row r="252" ht="25.9" customHeight="1" spans="1:5">
      <c r="A252" s="69" t="s">
        <v>284</v>
      </c>
      <c r="B252" s="66">
        <v>7378</v>
      </c>
      <c r="C252" s="67">
        <v>6949</v>
      </c>
      <c r="D252" s="68">
        <f t="shared" ref="D252:D281" si="17">C252/B252</f>
        <v>0.941854161019246</v>
      </c>
      <c r="E252" s="68">
        <v>0.476625584360391</v>
      </c>
    </row>
    <row r="253" ht="25.9" customHeight="1" spans="1:5">
      <c r="A253" s="65" t="s">
        <v>285</v>
      </c>
      <c r="B253" s="66">
        <v>7936</v>
      </c>
      <c r="C253" s="67">
        <v>5921</v>
      </c>
      <c r="D253" s="68">
        <f t="shared" si="17"/>
        <v>0.74609375</v>
      </c>
      <c r="E253" s="68">
        <v>-0.484682332463011</v>
      </c>
    </row>
    <row r="254" ht="25.9" customHeight="1" spans="1:5">
      <c r="A254" s="69" t="s">
        <v>286</v>
      </c>
      <c r="B254" s="66">
        <v>793</v>
      </c>
      <c r="C254" s="67">
        <v>814</v>
      </c>
      <c r="D254" s="68">
        <f t="shared" si="17"/>
        <v>1.02648171500631</v>
      </c>
      <c r="E254" s="68">
        <v>0.315024232633279</v>
      </c>
    </row>
    <row r="255" ht="25.9" customHeight="1" spans="1:5">
      <c r="A255" s="69" t="s">
        <v>287</v>
      </c>
      <c r="B255" s="66">
        <v>3</v>
      </c>
      <c r="C255" s="67"/>
      <c r="D255" s="68">
        <f t="shared" si="17"/>
        <v>0</v>
      </c>
      <c r="E255" s="68">
        <v>-1</v>
      </c>
    </row>
    <row r="256" ht="25.9" customHeight="1" spans="1:5">
      <c r="A256" s="69" t="s">
        <v>288</v>
      </c>
      <c r="B256" s="66">
        <v>5173</v>
      </c>
      <c r="C256" s="67">
        <v>3028</v>
      </c>
      <c r="D256" s="68">
        <f t="shared" si="17"/>
        <v>0.585346994007346</v>
      </c>
      <c r="E256" s="68">
        <v>0.423601316408087</v>
      </c>
    </row>
    <row r="257" ht="25.9" customHeight="1" spans="1:5">
      <c r="A257" s="69" t="s">
        <v>289</v>
      </c>
      <c r="B257" s="66">
        <v>363</v>
      </c>
      <c r="C257" s="67">
        <v>172</v>
      </c>
      <c r="D257" s="68">
        <f t="shared" si="17"/>
        <v>0.473829201101928</v>
      </c>
      <c r="E257" s="68">
        <v>11.2857142857143</v>
      </c>
    </row>
    <row r="258" ht="25.9" customHeight="1" spans="1:5">
      <c r="A258" s="69" t="s">
        <v>290</v>
      </c>
      <c r="B258" s="66">
        <v>1296</v>
      </c>
      <c r="C258" s="67">
        <v>1606</v>
      </c>
      <c r="D258" s="68">
        <f t="shared" si="17"/>
        <v>1.2391975308642</v>
      </c>
      <c r="E258" s="68">
        <v>-0.814763552479815</v>
      </c>
    </row>
    <row r="259" ht="25.9" customHeight="1" spans="1:5">
      <c r="A259" s="69" t="s">
        <v>291</v>
      </c>
      <c r="B259" s="66">
        <v>308</v>
      </c>
      <c r="C259" s="67">
        <v>301</v>
      </c>
      <c r="D259" s="68">
        <f t="shared" si="17"/>
        <v>0.977272727272727</v>
      </c>
      <c r="E259" s="68">
        <v>4.47272727272727</v>
      </c>
    </row>
    <row r="260" ht="25.9" customHeight="1" spans="1:5">
      <c r="A260" s="65" t="s">
        <v>292</v>
      </c>
      <c r="B260" s="66">
        <v>921</v>
      </c>
      <c r="C260" s="67">
        <v>936</v>
      </c>
      <c r="D260" s="68">
        <f t="shared" si="17"/>
        <v>1.01628664495114</v>
      </c>
      <c r="E260" s="68">
        <v>0.397014925373134</v>
      </c>
    </row>
    <row r="261" ht="25.9" customHeight="1" spans="1:5">
      <c r="A261" s="69" t="s">
        <v>293</v>
      </c>
      <c r="B261" s="66">
        <v>476</v>
      </c>
      <c r="C261" s="67">
        <v>500</v>
      </c>
      <c r="D261" s="68">
        <f t="shared" si="17"/>
        <v>1.05042016806723</v>
      </c>
      <c r="E261" s="68">
        <v>0.19047619047619</v>
      </c>
    </row>
    <row r="262" ht="25.9" customHeight="1" spans="1:5">
      <c r="A262" s="69" t="s">
        <v>294</v>
      </c>
      <c r="B262" s="66">
        <v>193</v>
      </c>
      <c r="C262" s="67">
        <v>184</v>
      </c>
      <c r="D262" s="68">
        <f t="shared" si="17"/>
        <v>0.953367875647668</v>
      </c>
      <c r="E262" s="68"/>
    </row>
    <row r="263" ht="25.9" customHeight="1" spans="1:5">
      <c r="A263" s="69" t="s">
        <v>295</v>
      </c>
      <c r="B263" s="66">
        <v>252</v>
      </c>
      <c r="C263" s="67">
        <v>252</v>
      </c>
      <c r="D263" s="68">
        <f t="shared" si="17"/>
        <v>1</v>
      </c>
      <c r="E263" s="68">
        <v>0.008</v>
      </c>
    </row>
    <row r="264" ht="25.9" customHeight="1" spans="1:5">
      <c r="A264" s="65" t="s">
        <v>296</v>
      </c>
      <c r="B264" s="66">
        <v>2325</v>
      </c>
      <c r="C264" s="67">
        <v>2157</v>
      </c>
      <c r="D264" s="68">
        <f t="shared" si="17"/>
        <v>0.927741935483871</v>
      </c>
      <c r="E264" s="68">
        <v>22.445652173913</v>
      </c>
    </row>
    <row r="265" ht="25.9" customHeight="1" spans="1:5">
      <c r="A265" s="69" t="s">
        <v>297</v>
      </c>
      <c r="B265" s="66">
        <v>600</v>
      </c>
      <c r="C265" s="67">
        <v>593</v>
      </c>
      <c r="D265" s="68">
        <f t="shared" si="17"/>
        <v>0.988333333333333</v>
      </c>
      <c r="E265" s="68">
        <v>11.3541666666667</v>
      </c>
    </row>
    <row r="266" ht="24" customHeight="1" spans="1:5">
      <c r="A266" s="69" t="s">
        <v>298</v>
      </c>
      <c r="B266" s="66">
        <v>1655</v>
      </c>
      <c r="C266" s="67">
        <v>1499</v>
      </c>
      <c r="D266" s="68">
        <f t="shared" si="17"/>
        <v>0.905740181268882</v>
      </c>
      <c r="E266" s="68">
        <v>33.0681818181818</v>
      </c>
    </row>
    <row r="267" ht="25.9" customHeight="1" spans="1:5">
      <c r="A267" s="69" t="s">
        <v>299</v>
      </c>
      <c r="B267" s="66">
        <v>70</v>
      </c>
      <c r="C267" s="67">
        <v>65</v>
      </c>
      <c r="D267" s="68">
        <f t="shared" si="17"/>
        <v>0.928571428571429</v>
      </c>
      <c r="E267" s="68"/>
    </row>
    <row r="268" ht="25.9" customHeight="1" spans="1:5">
      <c r="A268" s="65" t="s">
        <v>300</v>
      </c>
      <c r="B268" s="66">
        <v>16740</v>
      </c>
      <c r="C268" s="67">
        <v>17355</v>
      </c>
      <c r="D268" s="68">
        <f t="shared" si="17"/>
        <v>1.03673835125448</v>
      </c>
      <c r="E268" s="68">
        <v>0.0187250528293027</v>
      </c>
    </row>
    <row r="269" ht="25.9" customHeight="1" spans="1:5">
      <c r="A269" s="69" t="s">
        <v>301</v>
      </c>
      <c r="B269" s="66">
        <v>16731</v>
      </c>
      <c r="C269" s="67">
        <v>17346</v>
      </c>
      <c r="D269" s="68">
        <f t="shared" si="17"/>
        <v>1.03675811368119</v>
      </c>
      <c r="E269" s="68">
        <v>0.027789299046039</v>
      </c>
    </row>
    <row r="270" ht="25.9" customHeight="1" spans="1:5">
      <c r="A270" s="69" t="s">
        <v>302</v>
      </c>
      <c r="B270" s="66">
        <v>9</v>
      </c>
      <c r="C270" s="67">
        <v>9</v>
      </c>
      <c r="D270" s="68">
        <f t="shared" si="17"/>
        <v>1</v>
      </c>
      <c r="E270" s="68"/>
    </row>
    <row r="271" ht="25.9" customHeight="1" spans="1:5">
      <c r="A271" s="65" t="s">
        <v>303</v>
      </c>
      <c r="B271" s="66">
        <v>1854</v>
      </c>
      <c r="C271" s="67">
        <v>1854</v>
      </c>
      <c r="D271" s="68">
        <f t="shared" si="17"/>
        <v>1</v>
      </c>
      <c r="E271" s="68">
        <v>0.366249078850405</v>
      </c>
    </row>
    <row r="272" ht="25.9" customHeight="1" spans="1:5">
      <c r="A272" s="69" t="s">
        <v>304</v>
      </c>
      <c r="B272" s="66">
        <v>1812</v>
      </c>
      <c r="C272" s="67">
        <v>1812</v>
      </c>
      <c r="D272" s="68">
        <f t="shared" si="17"/>
        <v>1</v>
      </c>
      <c r="E272" s="68">
        <v>0.335298452468681</v>
      </c>
    </row>
    <row r="273" ht="25.9" customHeight="1" spans="1:5">
      <c r="A273" s="69" t="s">
        <v>305</v>
      </c>
      <c r="B273" s="66">
        <v>42</v>
      </c>
      <c r="C273" s="67">
        <v>42</v>
      </c>
      <c r="D273" s="68">
        <f t="shared" si="17"/>
        <v>1</v>
      </c>
      <c r="E273" s="68"/>
    </row>
    <row r="274" ht="25.9" customHeight="1" spans="1:5">
      <c r="A274" s="65" t="s">
        <v>306</v>
      </c>
      <c r="B274" s="66">
        <v>54</v>
      </c>
      <c r="C274" s="67">
        <v>54</v>
      </c>
      <c r="D274" s="68">
        <f t="shared" si="17"/>
        <v>1</v>
      </c>
      <c r="E274" s="68">
        <v>0.285714285714286</v>
      </c>
    </row>
    <row r="275" ht="25.9" customHeight="1" spans="1:5">
      <c r="A275" s="69" t="s">
        <v>307</v>
      </c>
      <c r="B275" s="66">
        <v>54</v>
      </c>
      <c r="C275" s="67">
        <v>54</v>
      </c>
      <c r="D275" s="68">
        <f t="shared" si="17"/>
        <v>1</v>
      </c>
      <c r="E275" s="68">
        <v>0.285714285714286</v>
      </c>
    </row>
    <row r="276" ht="25.9" customHeight="1" spans="1:5">
      <c r="A276" s="65" t="s">
        <v>308</v>
      </c>
      <c r="B276" s="66">
        <v>497</v>
      </c>
      <c r="C276" s="67">
        <v>500</v>
      </c>
      <c r="D276" s="68">
        <f t="shared" si="17"/>
        <v>1.00603621730382</v>
      </c>
      <c r="E276" s="68">
        <v>0.131221719457014</v>
      </c>
    </row>
    <row r="277" ht="25.9" customHeight="1" spans="1:5">
      <c r="A277" s="69" t="s">
        <v>96</v>
      </c>
      <c r="B277" s="66">
        <v>197</v>
      </c>
      <c r="C277" s="67">
        <v>187</v>
      </c>
      <c r="D277" s="68">
        <f t="shared" si="17"/>
        <v>0.949238578680203</v>
      </c>
      <c r="E277" s="68">
        <v>0.113095238095238</v>
      </c>
    </row>
    <row r="278" ht="25.9" customHeight="1" spans="1:5">
      <c r="A278" s="69" t="s">
        <v>97</v>
      </c>
      <c r="B278" s="66">
        <v>31</v>
      </c>
      <c r="C278" s="67">
        <v>31</v>
      </c>
      <c r="D278" s="68">
        <f t="shared" si="17"/>
        <v>1</v>
      </c>
      <c r="E278" s="68">
        <v>-0.205128205128205</v>
      </c>
    </row>
    <row r="279" ht="25.9" customHeight="1" spans="1:5">
      <c r="A279" s="69" t="s">
        <v>309</v>
      </c>
      <c r="B279" s="66">
        <v>4</v>
      </c>
      <c r="C279" s="67">
        <v>8</v>
      </c>
      <c r="D279" s="68">
        <f t="shared" si="17"/>
        <v>2</v>
      </c>
      <c r="E279" s="68"/>
    </row>
    <row r="280" ht="25.9" customHeight="1" spans="1:5">
      <c r="A280" s="69" t="s">
        <v>102</v>
      </c>
      <c r="B280" s="66">
        <v>255</v>
      </c>
      <c r="C280" s="67">
        <v>264</v>
      </c>
      <c r="D280" s="68">
        <f t="shared" si="17"/>
        <v>1.03529411764706</v>
      </c>
      <c r="E280" s="68">
        <v>0.227906976744186</v>
      </c>
    </row>
    <row r="281" ht="25.9" customHeight="1" spans="1:5">
      <c r="A281" s="69" t="s">
        <v>310</v>
      </c>
      <c r="B281" s="66">
        <v>10</v>
      </c>
      <c r="C281" s="67">
        <v>10</v>
      </c>
      <c r="D281" s="68">
        <f t="shared" si="17"/>
        <v>1</v>
      </c>
      <c r="E281" s="68">
        <v>-0.5</v>
      </c>
    </row>
    <row r="282" ht="25.9" customHeight="1" spans="1:5">
      <c r="A282" s="65" t="s">
        <v>311</v>
      </c>
      <c r="B282" s="66"/>
      <c r="C282" s="67"/>
      <c r="D282" s="68"/>
      <c r="E282" s="68">
        <v>-1</v>
      </c>
    </row>
    <row r="283" ht="25.9" customHeight="1" spans="1:5">
      <c r="A283" s="69" t="s">
        <v>311</v>
      </c>
      <c r="B283" s="66"/>
      <c r="C283" s="67"/>
      <c r="D283" s="68"/>
      <c r="E283" s="68">
        <v>-1</v>
      </c>
    </row>
    <row r="284" ht="25.9" customHeight="1" spans="1:5">
      <c r="A284" s="65" t="s">
        <v>312</v>
      </c>
      <c r="B284" s="66">
        <v>24</v>
      </c>
      <c r="C284" s="67">
        <v>20</v>
      </c>
      <c r="D284" s="68">
        <f t="shared" ref="D284:D288" si="18">C284/B284</f>
        <v>0.833333333333333</v>
      </c>
      <c r="E284" s="68"/>
    </row>
    <row r="285" ht="25.9" customHeight="1" spans="1:5">
      <c r="A285" s="69" t="s">
        <v>313</v>
      </c>
      <c r="B285" s="66">
        <v>24</v>
      </c>
      <c r="C285" s="67">
        <v>20</v>
      </c>
      <c r="D285" s="68">
        <f t="shared" si="18"/>
        <v>0.833333333333333</v>
      </c>
      <c r="E285" s="68"/>
    </row>
    <row r="286" ht="25.9" customHeight="1" spans="1:5">
      <c r="A286" s="65" t="s">
        <v>314</v>
      </c>
      <c r="B286" s="66">
        <v>76</v>
      </c>
      <c r="C286" s="67">
        <v>1139</v>
      </c>
      <c r="D286" s="68">
        <f t="shared" si="18"/>
        <v>14.9868421052632</v>
      </c>
      <c r="E286" s="68">
        <v>21.78</v>
      </c>
    </row>
    <row r="287" ht="25.9" customHeight="1" spans="1:5">
      <c r="A287" s="69" t="s">
        <v>314</v>
      </c>
      <c r="B287" s="66">
        <v>76</v>
      </c>
      <c r="C287" s="67">
        <v>1139</v>
      </c>
      <c r="D287" s="68">
        <f t="shared" si="18"/>
        <v>14.9868421052632</v>
      </c>
      <c r="E287" s="68">
        <v>21.78</v>
      </c>
    </row>
    <row r="288" ht="25.9" customHeight="1" spans="1:5">
      <c r="A288" s="63" t="s">
        <v>315</v>
      </c>
      <c r="B288" s="64">
        <v>552</v>
      </c>
      <c r="C288" s="61">
        <v>817</v>
      </c>
      <c r="D288" s="62">
        <f t="shared" si="18"/>
        <v>1.48007246376812</v>
      </c>
      <c r="E288" s="62">
        <v>5.536</v>
      </c>
    </row>
    <row r="289" ht="25.9" customHeight="1" spans="1:5">
      <c r="A289" s="65" t="s">
        <v>316</v>
      </c>
      <c r="B289" s="66"/>
      <c r="C289" s="67">
        <v>15</v>
      </c>
      <c r="D289" s="68"/>
      <c r="E289" s="68">
        <v>-0.693877551020408</v>
      </c>
    </row>
    <row r="290" ht="25.9" customHeight="1" spans="1:5">
      <c r="A290" s="69" t="s">
        <v>317</v>
      </c>
      <c r="B290" s="66"/>
      <c r="C290" s="67">
        <v>15</v>
      </c>
      <c r="D290" s="68"/>
      <c r="E290" s="68">
        <v>-0.693877551020408</v>
      </c>
    </row>
    <row r="291" ht="25.9" customHeight="1" spans="1:5">
      <c r="A291" s="69" t="s">
        <v>318</v>
      </c>
      <c r="B291" s="66"/>
      <c r="C291" s="67"/>
      <c r="D291" s="68"/>
      <c r="E291" s="68"/>
    </row>
    <row r="292" ht="25.9" customHeight="1" spans="1:5">
      <c r="A292" s="65" t="s">
        <v>319</v>
      </c>
      <c r="B292" s="66">
        <v>471</v>
      </c>
      <c r="C292" s="67">
        <v>721</v>
      </c>
      <c r="D292" s="68">
        <f t="shared" ref="D292:D295" si="19">C292/B292</f>
        <v>1.5307855626327</v>
      </c>
      <c r="E292" s="68"/>
    </row>
    <row r="293" ht="25.9" customHeight="1" spans="1:5">
      <c r="A293" s="69" t="s">
        <v>320</v>
      </c>
      <c r="B293" s="66">
        <v>471</v>
      </c>
      <c r="C293" s="67">
        <v>721</v>
      </c>
      <c r="D293" s="68">
        <f t="shared" si="19"/>
        <v>1.5307855626327</v>
      </c>
      <c r="E293" s="68"/>
    </row>
    <row r="294" ht="25.9" customHeight="1" spans="1:5">
      <c r="A294" s="65" t="s">
        <v>321</v>
      </c>
      <c r="B294" s="66">
        <v>81</v>
      </c>
      <c r="C294" s="67">
        <v>81</v>
      </c>
      <c r="D294" s="68">
        <f t="shared" si="19"/>
        <v>1</v>
      </c>
      <c r="E294" s="68"/>
    </row>
    <row r="295" ht="25.9" customHeight="1" spans="1:5">
      <c r="A295" s="69" t="s">
        <v>321</v>
      </c>
      <c r="B295" s="66">
        <v>81</v>
      </c>
      <c r="C295" s="67">
        <v>81</v>
      </c>
      <c r="D295" s="68">
        <f t="shared" si="19"/>
        <v>1</v>
      </c>
      <c r="E295" s="68"/>
    </row>
    <row r="296" ht="25.9" customHeight="1" spans="1:5">
      <c r="A296" s="65" t="s">
        <v>322</v>
      </c>
      <c r="B296" s="66"/>
      <c r="C296" s="67"/>
      <c r="D296" s="68"/>
      <c r="E296" s="68">
        <v>-1</v>
      </c>
    </row>
    <row r="297" ht="25.9" customHeight="1" spans="1:5">
      <c r="A297" s="69" t="s">
        <v>322</v>
      </c>
      <c r="B297" s="66"/>
      <c r="C297" s="67"/>
      <c r="D297" s="68"/>
      <c r="E297" s="68">
        <v>-1</v>
      </c>
    </row>
    <row r="298" ht="25.9" customHeight="1" spans="1:5">
      <c r="A298" s="63" t="s">
        <v>323</v>
      </c>
      <c r="B298" s="64">
        <v>8106</v>
      </c>
      <c r="C298" s="61">
        <v>8306</v>
      </c>
      <c r="D298" s="62">
        <f t="shared" ref="D298:D301" si="20">C298/B298</f>
        <v>1.0246730816679</v>
      </c>
      <c r="E298" s="62">
        <v>-0.27037947997189</v>
      </c>
    </row>
    <row r="299" ht="25.9" customHeight="1" spans="1:5">
      <c r="A299" s="65" t="s">
        <v>324</v>
      </c>
      <c r="B299" s="66">
        <v>4034</v>
      </c>
      <c r="C299" s="67">
        <v>4032</v>
      </c>
      <c r="D299" s="68">
        <f t="shared" si="20"/>
        <v>0.999504214179474</v>
      </c>
      <c r="E299" s="68">
        <v>0.218495013599275</v>
      </c>
    </row>
    <row r="300" ht="25.9" customHeight="1" spans="1:5">
      <c r="A300" s="69" t="s">
        <v>96</v>
      </c>
      <c r="B300" s="66">
        <v>1647</v>
      </c>
      <c r="C300" s="67">
        <v>1567</v>
      </c>
      <c r="D300" s="68">
        <f t="shared" si="20"/>
        <v>0.951426836672738</v>
      </c>
      <c r="E300" s="68">
        <v>0.107420494699647</v>
      </c>
    </row>
    <row r="301" ht="25.9" customHeight="1" spans="1:5">
      <c r="A301" s="69" t="s">
        <v>128</v>
      </c>
      <c r="B301" s="66">
        <v>466</v>
      </c>
      <c r="C301" s="67">
        <v>527</v>
      </c>
      <c r="D301" s="68">
        <f t="shared" si="20"/>
        <v>1.13090128755365</v>
      </c>
      <c r="E301" s="68">
        <v>0.657232704402516</v>
      </c>
    </row>
    <row r="302" ht="25.9" customHeight="1" spans="1:5">
      <c r="A302" s="69" t="s">
        <v>325</v>
      </c>
      <c r="B302" s="66"/>
      <c r="C302" s="67"/>
      <c r="D302" s="68"/>
      <c r="E302" s="68"/>
    </row>
    <row r="303" ht="25.9" customHeight="1" spans="1:5">
      <c r="A303" s="69" t="s">
        <v>326</v>
      </c>
      <c r="B303" s="66">
        <v>1921</v>
      </c>
      <c r="C303" s="67">
        <v>1938</v>
      </c>
      <c r="D303" s="68">
        <f t="shared" ref="D303:D307" si="21">C303/B303</f>
        <v>1.00884955752212</v>
      </c>
      <c r="E303" s="68">
        <v>0.229695431472081</v>
      </c>
    </row>
    <row r="304" ht="25.9" customHeight="1" spans="1:5">
      <c r="A304" s="65" t="s">
        <v>327</v>
      </c>
      <c r="B304" s="66">
        <v>52</v>
      </c>
      <c r="C304" s="67">
        <v>116</v>
      </c>
      <c r="D304" s="68">
        <f t="shared" si="21"/>
        <v>2.23076923076923</v>
      </c>
      <c r="E304" s="68">
        <v>-0.682191780821918</v>
      </c>
    </row>
    <row r="305" ht="25.9" customHeight="1" spans="1:5">
      <c r="A305" s="69" t="s">
        <v>328</v>
      </c>
      <c r="B305" s="66">
        <v>52</v>
      </c>
      <c r="C305" s="67">
        <v>116</v>
      </c>
      <c r="D305" s="68">
        <f t="shared" si="21"/>
        <v>2.23076923076923</v>
      </c>
      <c r="E305" s="68">
        <v>-0.682191780821918</v>
      </c>
    </row>
    <row r="306" ht="25.9" customHeight="1" spans="1:5">
      <c r="A306" s="65" t="s">
        <v>329</v>
      </c>
      <c r="B306" s="66">
        <v>3879</v>
      </c>
      <c r="C306" s="67">
        <v>3982</v>
      </c>
      <c r="D306" s="68">
        <f t="shared" si="21"/>
        <v>1.02655323536994</v>
      </c>
      <c r="E306" s="68">
        <v>1.22333891680625</v>
      </c>
    </row>
    <row r="307" ht="25.9" customHeight="1" spans="1:5">
      <c r="A307" s="69" t="s">
        <v>329</v>
      </c>
      <c r="B307" s="66">
        <v>3879</v>
      </c>
      <c r="C307" s="67">
        <v>3982</v>
      </c>
      <c r="D307" s="68">
        <f t="shared" si="21"/>
        <v>1.02655323536994</v>
      </c>
      <c r="E307" s="68">
        <v>1.22333891680625</v>
      </c>
    </row>
    <row r="308" ht="25.9" customHeight="1" spans="1:5">
      <c r="A308" s="65" t="s">
        <v>330</v>
      </c>
      <c r="B308" s="66"/>
      <c r="C308" s="67"/>
      <c r="D308" s="68"/>
      <c r="E308" s="68"/>
    </row>
    <row r="309" ht="25.9" customHeight="1" spans="1:5">
      <c r="A309" s="69" t="s">
        <v>331</v>
      </c>
      <c r="B309" s="66"/>
      <c r="C309" s="67"/>
      <c r="D309" s="68"/>
      <c r="E309" s="68"/>
    </row>
    <row r="310" ht="25.9" customHeight="1" spans="1:5">
      <c r="A310" s="65" t="s">
        <v>332</v>
      </c>
      <c r="B310" s="66">
        <v>141</v>
      </c>
      <c r="C310" s="67">
        <v>176</v>
      </c>
      <c r="D310" s="68">
        <f t="shared" ref="D310:D315" si="22">C310/B310</f>
        <v>1.24822695035461</v>
      </c>
      <c r="E310" s="68">
        <v>-0.970265247508025</v>
      </c>
    </row>
    <row r="311" ht="25.9" customHeight="1" spans="1:5">
      <c r="A311" s="69" t="s">
        <v>332</v>
      </c>
      <c r="B311" s="66">
        <v>141</v>
      </c>
      <c r="C311" s="67">
        <v>176</v>
      </c>
      <c r="D311" s="68">
        <f t="shared" si="22"/>
        <v>1.24822695035461</v>
      </c>
      <c r="E311" s="68">
        <v>-0.970265247508025</v>
      </c>
    </row>
    <row r="312" ht="25.9" customHeight="1" spans="1:5">
      <c r="A312" s="63" t="s">
        <v>333</v>
      </c>
      <c r="B312" s="64">
        <v>25197</v>
      </c>
      <c r="C312" s="61">
        <v>31613</v>
      </c>
      <c r="D312" s="62">
        <f t="shared" si="22"/>
        <v>1.25463348811366</v>
      </c>
      <c r="E312" s="62">
        <v>0.0704296888226729</v>
      </c>
    </row>
    <row r="313" ht="25.9" customHeight="1" spans="1:5">
      <c r="A313" s="65" t="s">
        <v>334</v>
      </c>
      <c r="B313" s="66">
        <v>17158</v>
      </c>
      <c r="C313" s="67">
        <v>20742</v>
      </c>
      <c r="D313" s="68">
        <f t="shared" si="22"/>
        <v>1.20888215409721</v>
      </c>
      <c r="E313" s="68">
        <v>0.794135455410432</v>
      </c>
    </row>
    <row r="314" ht="25.9" customHeight="1" spans="1:5">
      <c r="A314" s="69" t="s">
        <v>96</v>
      </c>
      <c r="B314" s="66">
        <v>5248</v>
      </c>
      <c r="C314" s="67">
        <v>5523</v>
      </c>
      <c r="D314" s="68">
        <f t="shared" si="22"/>
        <v>1.05240091463415</v>
      </c>
      <c r="E314" s="68">
        <v>0.0709714950552647</v>
      </c>
    </row>
    <row r="315" ht="25.9" customHeight="1" spans="1:5">
      <c r="A315" s="69" t="s">
        <v>102</v>
      </c>
      <c r="B315" s="66">
        <v>3315</v>
      </c>
      <c r="C315" s="67">
        <v>3544</v>
      </c>
      <c r="D315" s="68">
        <f t="shared" si="22"/>
        <v>1.06907993966817</v>
      </c>
      <c r="E315" s="68">
        <v>0.316493313521545</v>
      </c>
    </row>
    <row r="316" ht="25.9" customHeight="1" spans="1:5">
      <c r="A316" s="69" t="s">
        <v>335</v>
      </c>
      <c r="B316" s="66"/>
      <c r="C316" s="67">
        <v>3</v>
      </c>
      <c r="D316" s="68"/>
      <c r="E316" s="68"/>
    </row>
    <row r="317" ht="25.9" customHeight="1" spans="1:5">
      <c r="A317" s="69" t="s">
        <v>336</v>
      </c>
      <c r="B317" s="66"/>
      <c r="C317" s="67">
        <v>31</v>
      </c>
      <c r="D317" s="68"/>
      <c r="E317" s="68">
        <v>2.875</v>
      </c>
    </row>
    <row r="318" ht="25.9" customHeight="1" spans="1:5">
      <c r="A318" s="69" t="s">
        <v>337</v>
      </c>
      <c r="B318" s="66"/>
      <c r="C318" s="67"/>
      <c r="D318" s="68"/>
      <c r="E318" s="68"/>
    </row>
    <row r="319" ht="25.9" customHeight="1" spans="1:5">
      <c r="A319" s="69" t="s">
        <v>338</v>
      </c>
      <c r="B319" s="66"/>
      <c r="C319" s="67"/>
      <c r="D319" s="68"/>
      <c r="E319" s="68"/>
    </row>
    <row r="320" ht="25.9" customHeight="1" spans="1:5">
      <c r="A320" s="69" t="s">
        <v>339</v>
      </c>
      <c r="B320" s="66">
        <v>75</v>
      </c>
      <c r="C320" s="67">
        <v>224</v>
      </c>
      <c r="D320" s="68">
        <f t="shared" ref="D320:D328" si="23">C320/B320</f>
        <v>2.98666666666667</v>
      </c>
      <c r="E320" s="68">
        <v>8.73913043478261</v>
      </c>
    </row>
    <row r="321" ht="25.9" customHeight="1" spans="1:5">
      <c r="A321" s="69" t="s">
        <v>340</v>
      </c>
      <c r="B321" s="66"/>
      <c r="C321" s="67">
        <v>7</v>
      </c>
      <c r="D321" s="68"/>
      <c r="E321" s="68"/>
    </row>
    <row r="322" ht="25.9" customHeight="1" spans="1:5">
      <c r="A322" s="69" t="s">
        <v>341</v>
      </c>
      <c r="B322" s="66"/>
      <c r="C322" s="67"/>
      <c r="D322" s="68"/>
      <c r="E322" s="68"/>
    </row>
    <row r="323" ht="25.9" customHeight="1" spans="1:5">
      <c r="A323" s="69" t="s">
        <v>342</v>
      </c>
      <c r="B323" s="66">
        <v>56</v>
      </c>
      <c r="C323" s="67">
        <v>56</v>
      </c>
      <c r="D323" s="68">
        <f t="shared" si="23"/>
        <v>1</v>
      </c>
      <c r="E323" s="68">
        <v>-0.533333333333333</v>
      </c>
    </row>
    <row r="324" ht="25.9" customHeight="1" spans="1:5">
      <c r="A324" s="69" t="s">
        <v>343</v>
      </c>
      <c r="B324" s="66"/>
      <c r="C324" s="67"/>
      <c r="D324" s="68"/>
      <c r="E324" s="68"/>
    </row>
    <row r="325" ht="25.9" customHeight="1" spans="1:5">
      <c r="A325" s="69" t="s">
        <v>344</v>
      </c>
      <c r="B325" s="66">
        <v>7970</v>
      </c>
      <c r="C325" s="67">
        <v>10134</v>
      </c>
      <c r="D325" s="68">
        <f t="shared" si="23"/>
        <v>1.27151819322459</v>
      </c>
      <c r="E325" s="68">
        <v>3.77568331762488</v>
      </c>
    </row>
    <row r="326" ht="25.9" customHeight="1" spans="1:5">
      <c r="A326" s="69" t="s">
        <v>345</v>
      </c>
      <c r="B326" s="66">
        <v>187</v>
      </c>
      <c r="C326" s="67">
        <v>368</v>
      </c>
      <c r="D326" s="68">
        <f t="shared" si="23"/>
        <v>1.96791443850267</v>
      </c>
      <c r="E326" s="68"/>
    </row>
    <row r="327" ht="25.9" customHeight="1" spans="1:5">
      <c r="A327" s="69" t="s">
        <v>346</v>
      </c>
      <c r="B327" s="66">
        <v>307</v>
      </c>
      <c r="C327" s="67">
        <v>852</v>
      </c>
      <c r="D327" s="68">
        <f t="shared" si="23"/>
        <v>2.77524429967427</v>
      </c>
      <c r="E327" s="68">
        <v>-0.362752430815258</v>
      </c>
    </row>
    <row r="328" ht="25.9" customHeight="1" spans="1:5">
      <c r="A328" s="65" t="s">
        <v>347</v>
      </c>
      <c r="B328" s="66">
        <v>1229</v>
      </c>
      <c r="C328" s="67">
        <v>1504</v>
      </c>
      <c r="D328" s="68">
        <f t="shared" si="23"/>
        <v>1.22375915378356</v>
      </c>
      <c r="E328" s="68">
        <v>-0.228717948717949</v>
      </c>
    </row>
    <row r="329" ht="25.9" customHeight="1" spans="1:5">
      <c r="A329" s="69" t="s">
        <v>348</v>
      </c>
      <c r="B329" s="66"/>
      <c r="C329" s="67"/>
      <c r="D329" s="68"/>
      <c r="E329" s="68"/>
    </row>
    <row r="330" ht="25.9" customHeight="1" spans="1:5">
      <c r="A330" s="69" t="s">
        <v>349</v>
      </c>
      <c r="B330" s="66">
        <v>494</v>
      </c>
      <c r="C330" s="67">
        <v>755</v>
      </c>
      <c r="D330" s="68">
        <f t="shared" ref="D330:D334" si="24">C330/B330</f>
        <v>1.52834008097166</v>
      </c>
      <c r="E330" s="68">
        <v>-0.0430925221799747</v>
      </c>
    </row>
    <row r="331" ht="25.9" customHeight="1" spans="1:5">
      <c r="A331" s="69" t="s">
        <v>350</v>
      </c>
      <c r="B331" s="66"/>
      <c r="C331" s="67"/>
      <c r="D331" s="68"/>
      <c r="E331" s="68"/>
    </row>
    <row r="332" ht="25.9" customHeight="1" spans="1:5">
      <c r="A332" s="69" t="s">
        <v>351</v>
      </c>
      <c r="B332" s="66">
        <v>569</v>
      </c>
      <c r="C332" s="67">
        <v>575</v>
      </c>
      <c r="D332" s="68">
        <f t="shared" si="24"/>
        <v>1.01054481546573</v>
      </c>
      <c r="E332" s="68">
        <v>-0.149408284023669</v>
      </c>
    </row>
    <row r="333" ht="25.9" customHeight="1" spans="1:5">
      <c r="A333" s="69" t="s">
        <v>352</v>
      </c>
      <c r="B333" s="66"/>
      <c r="C333" s="67"/>
      <c r="D333" s="68"/>
      <c r="E333" s="68"/>
    </row>
    <row r="334" ht="25.9" customHeight="1" spans="1:5">
      <c r="A334" s="69" t="s">
        <v>353</v>
      </c>
      <c r="B334" s="66">
        <v>40</v>
      </c>
      <c r="C334" s="67">
        <v>41</v>
      </c>
      <c r="D334" s="68">
        <f t="shared" si="24"/>
        <v>1.025</v>
      </c>
      <c r="E334" s="68">
        <v>-0.854609929078014</v>
      </c>
    </row>
    <row r="335" ht="25.9" customHeight="1" spans="1:5">
      <c r="A335" s="69" t="s">
        <v>338</v>
      </c>
      <c r="B335" s="66"/>
      <c r="C335" s="67"/>
      <c r="D335" s="68"/>
      <c r="E335" s="68"/>
    </row>
    <row r="336" ht="25.9" customHeight="1" spans="1:5">
      <c r="A336" s="69" t="s">
        <v>354</v>
      </c>
      <c r="B336" s="66">
        <v>126</v>
      </c>
      <c r="C336" s="67">
        <v>133</v>
      </c>
      <c r="D336" s="68">
        <f t="shared" ref="D336:D339" si="25">C336/B336</f>
        <v>1.05555555555556</v>
      </c>
      <c r="E336" s="68">
        <v>-0.344827586206897</v>
      </c>
    </row>
    <row r="337" ht="25.9" customHeight="1" spans="1:5">
      <c r="A337" s="65" t="s">
        <v>355</v>
      </c>
      <c r="B337" s="66">
        <v>79</v>
      </c>
      <c r="C337" s="67">
        <v>143</v>
      </c>
      <c r="D337" s="68">
        <f t="shared" si="25"/>
        <v>1.81012658227848</v>
      </c>
      <c r="E337" s="68">
        <v>-0.874230430958663</v>
      </c>
    </row>
    <row r="338" ht="25.9" customHeight="1" spans="1:5">
      <c r="A338" s="69" t="s">
        <v>356</v>
      </c>
      <c r="B338" s="66"/>
      <c r="C338" s="67"/>
      <c r="D338" s="68"/>
      <c r="E338" s="68"/>
    </row>
    <row r="339" ht="25.9" customHeight="1" spans="1:5">
      <c r="A339" s="69" t="s">
        <v>357</v>
      </c>
      <c r="B339" s="66">
        <v>33</v>
      </c>
      <c r="C339" s="67">
        <v>35</v>
      </c>
      <c r="D339" s="68">
        <f t="shared" si="25"/>
        <v>1.06060606060606</v>
      </c>
      <c r="E339" s="68">
        <v>-0.954188481675393</v>
      </c>
    </row>
    <row r="340" ht="25.9" customHeight="1" spans="1:5">
      <c r="A340" s="69" t="s">
        <v>358</v>
      </c>
      <c r="B340" s="66"/>
      <c r="C340" s="67"/>
      <c r="D340" s="68"/>
      <c r="E340" s="68">
        <v>-1</v>
      </c>
    </row>
    <row r="341" ht="25.9" customHeight="1" spans="1:5">
      <c r="A341" s="69" t="s">
        <v>359</v>
      </c>
      <c r="B341" s="66">
        <v>5</v>
      </c>
      <c r="C341" s="67">
        <v>5</v>
      </c>
      <c r="D341" s="68">
        <f t="shared" ref="D341:D347" si="26">C341/B341</f>
        <v>1</v>
      </c>
      <c r="E341" s="68"/>
    </row>
    <row r="342" ht="25.9" customHeight="1" spans="1:5">
      <c r="A342" s="69" t="s">
        <v>360</v>
      </c>
      <c r="B342" s="66">
        <v>25</v>
      </c>
      <c r="C342" s="67">
        <v>87</v>
      </c>
      <c r="D342" s="68">
        <f t="shared" si="26"/>
        <v>3.48</v>
      </c>
      <c r="E342" s="68">
        <v>1.175</v>
      </c>
    </row>
    <row r="343" ht="25.9" customHeight="1" spans="1:5">
      <c r="A343" s="69" t="s">
        <v>361</v>
      </c>
      <c r="B343" s="66">
        <v>16</v>
      </c>
      <c r="C343" s="67">
        <v>16</v>
      </c>
      <c r="D343" s="68">
        <f t="shared" si="26"/>
        <v>1</v>
      </c>
      <c r="E343" s="68">
        <v>-0.951367781155015</v>
      </c>
    </row>
    <row r="344" ht="25.9" customHeight="1" spans="1:5">
      <c r="A344" s="65" t="s">
        <v>362</v>
      </c>
      <c r="B344" s="66">
        <v>2060</v>
      </c>
      <c r="C344" s="67">
        <v>2654</v>
      </c>
      <c r="D344" s="68">
        <f t="shared" si="26"/>
        <v>1.28834951456311</v>
      </c>
      <c r="E344" s="68">
        <v>-0.492543021032505</v>
      </c>
    </row>
    <row r="345" ht="25.9" customHeight="1" spans="1:5">
      <c r="A345" s="69" t="s">
        <v>363</v>
      </c>
      <c r="B345" s="66">
        <v>1527</v>
      </c>
      <c r="C345" s="67">
        <v>2121</v>
      </c>
      <c r="D345" s="68">
        <f t="shared" si="26"/>
        <v>1.38899803536346</v>
      </c>
      <c r="E345" s="68">
        <v>-0.514867337602928</v>
      </c>
    </row>
    <row r="346" ht="25.9" customHeight="1" spans="1:5">
      <c r="A346" s="69" t="s">
        <v>364</v>
      </c>
      <c r="B346" s="66">
        <v>533</v>
      </c>
      <c r="C346" s="67">
        <v>533</v>
      </c>
      <c r="D346" s="68">
        <f t="shared" si="26"/>
        <v>1</v>
      </c>
      <c r="E346" s="68">
        <v>-0.378787878787879</v>
      </c>
    </row>
    <row r="347" ht="25.9" customHeight="1" spans="1:5">
      <c r="A347" s="65" t="s">
        <v>365</v>
      </c>
      <c r="B347" s="66">
        <v>3213</v>
      </c>
      <c r="C347" s="67">
        <v>4308</v>
      </c>
      <c r="D347" s="68">
        <f t="shared" si="26"/>
        <v>1.34080298786181</v>
      </c>
      <c r="E347" s="68">
        <v>0.255244755244755</v>
      </c>
    </row>
    <row r="348" ht="25.9" customHeight="1" spans="1:5">
      <c r="A348" s="69" t="s">
        <v>366</v>
      </c>
      <c r="B348" s="66"/>
      <c r="C348" s="67"/>
      <c r="D348" s="68"/>
      <c r="E348" s="68"/>
    </row>
    <row r="349" ht="25.9" customHeight="1" spans="1:5">
      <c r="A349" s="69" t="s">
        <v>367</v>
      </c>
      <c r="B349" s="66">
        <v>3151</v>
      </c>
      <c r="C349" s="67">
        <v>3847</v>
      </c>
      <c r="D349" s="68">
        <f t="shared" ref="D349:D365" si="27">C349/B349</f>
        <v>1.22088225960013</v>
      </c>
      <c r="E349" s="68">
        <v>0.192868217054264</v>
      </c>
    </row>
    <row r="350" ht="25.9" customHeight="1" spans="1:5">
      <c r="A350" s="69" t="s">
        <v>368</v>
      </c>
      <c r="B350" s="66"/>
      <c r="C350" s="67">
        <v>140</v>
      </c>
      <c r="D350" s="68"/>
      <c r="E350" s="68">
        <v>8.33333333333333</v>
      </c>
    </row>
    <row r="351" ht="25.9" customHeight="1" spans="1:5">
      <c r="A351" s="69" t="s">
        <v>369</v>
      </c>
      <c r="B351" s="66">
        <v>62</v>
      </c>
      <c r="C351" s="67">
        <v>321</v>
      </c>
      <c r="D351" s="68">
        <f t="shared" si="27"/>
        <v>5.17741935483871</v>
      </c>
      <c r="E351" s="68">
        <v>0.671875</v>
      </c>
    </row>
    <row r="352" ht="25.9" customHeight="1" spans="1:5">
      <c r="A352" s="65" t="s">
        <v>370</v>
      </c>
      <c r="B352" s="66">
        <v>78</v>
      </c>
      <c r="C352" s="67">
        <v>507</v>
      </c>
      <c r="D352" s="68">
        <f t="shared" si="27"/>
        <v>6.5</v>
      </c>
      <c r="E352" s="68">
        <v>0.381471389645777</v>
      </c>
    </row>
    <row r="353" ht="25.9" customHeight="1" spans="1:5">
      <c r="A353" s="69" t="s">
        <v>371</v>
      </c>
      <c r="B353" s="66">
        <v>76</v>
      </c>
      <c r="C353" s="67">
        <v>505</v>
      </c>
      <c r="D353" s="68">
        <f t="shared" si="27"/>
        <v>6.64473684210526</v>
      </c>
      <c r="E353" s="68">
        <v>0.376021798365123</v>
      </c>
    </row>
    <row r="354" ht="25.9" customHeight="1" spans="1:5">
      <c r="A354" s="69" t="s">
        <v>372</v>
      </c>
      <c r="B354" s="66">
        <v>2</v>
      </c>
      <c r="C354" s="67">
        <v>2</v>
      </c>
      <c r="D354" s="68">
        <f t="shared" si="27"/>
        <v>1</v>
      </c>
      <c r="E354" s="68"/>
    </row>
    <row r="355" ht="25.9" customHeight="1" spans="1:5">
      <c r="A355" s="65" t="s">
        <v>373</v>
      </c>
      <c r="B355" s="66">
        <v>1380</v>
      </c>
      <c r="C355" s="67">
        <v>1755</v>
      </c>
      <c r="D355" s="68">
        <f t="shared" si="27"/>
        <v>1.27173913043478</v>
      </c>
      <c r="E355" s="68">
        <v>-0.70030737704918</v>
      </c>
    </row>
    <row r="356" ht="25.9" customHeight="1" spans="1:5">
      <c r="A356" s="69" t="s">
        <v>373</v>
      </c>
      <c r="B356" s="66">
        <v>1380</v>
      </c>
      <c r="C356" s="67">
        <v>1755</v>
      </c>
      <c r="D356" s="68">
        <f t="shared" si="27"/>
        <v>1.27173913043478</v>
      </c>
      <c r="E356" s="68">
        <v>-0.70030737704918</v>
      </c>
    </row>
    <row r="357" ht="25.9" customHeight="1" spans="1:5">
      <c r="A357" s="63" t="s">
        <v>374</v>
      </c>
      <c r="B357" s="64">
        <v>225</v>
      </c>
      <c r="C357" s="61">
        <v>225</v>
      </c>
      <c r="D357" s="62">
        <f t="shared" si="27"/>
        <v>1</v>
      </c>
      <c r="E357" s="62"/>
    </row>
    <row r="358" ht="25.9" customHeight="1" spans="1:5">
      <c r="A358" s="65" t="s">
        <v>375</v>
      </c>
      <c r="B358" s="66">
        <v>225</v>
      </c>
      <c r="C358" s="67">
        <v>225</v>
      </c>
      <c r="D358" s="68">
        <f t="shared" si="27"/>
        <v>1</v>
      </c>
      <c r="E358" s="68"/>
    </row>
    <row r="359" ht="25.9" customHeight="1" spans="1:5">
      <c r="A359" s="69" t="s">
        <v>376</v>
      </c>
      <c r="B359" s="66">
        <v>220</v>
      </c>
      <c r="C359" s="67">
        <v>220</v>
      </c>
      <c r="D359" s="68">
        <f t="shared" si="27"/>
        <v>1</v>
      </c>
      <c r="E359" s="68"/>
    </row>
    <row r="360" ht="25.9" customHeight="1" spans="1:5">
      <c r="A360" s="69" t="s">
        <v>377</v>
      </c>
      <c r="B360" s="66">
        <v>5</v>
      </c>
      <c r="C360" s="67">
        <v>5</v>
      </c>
      <c r="D360" s="68">
        <f t="shared" si="27"/>
        <v>1</v>
      </c>
      <c r="E360" s="68"/>
    </row>
    <row r="361" ht="25.9" customHeight="1" spans="1:5">
      <c r="A361" s="63" t="s">
        <v>378</v>
      </c>
      <c r="B361" s="64">
        <v>422</v>
      </c>
      <c r="C361" s="61">
        <v>727</v>
      </c>
      <c r="D361" s="62">
        <f t="shared" si="27"/>
        <v>1.72274881516588</v>
      </c>
      <c r="E361" s="62">
        <v>0.514583333333333</v>
      </c>
    </row>
    <row r="362" ht="25.9" customHeight="1" spans="1:5">
      <c r="A362" s="65" t="s">
        <v>379</v>
      </c>
      <c r="B362" s="66">
        <v>21</v>
      </c>
      <c r="C362" s="67">
        <v>21</v>
      </c>
      <c r="D362" s="68">
        <f t="shared" si="27"/>
        <v>1</v>
      </c>
      <c r="E362" s="68">
        <v>-0.86</v>
      </c>
    </row>
    <row r="363" ht="25.9" customHeight="1" spans="1:5">
      <c r="A363" s="69" t="s">
        <v>380</v>
      </c>
      <c r="B363" s="66">
        <v>21</v>
      </c>
      <c r="C363" s="67">
        <v>21</v>
      </c>
      <c r="D363" s="68">
        <f t="shared" si="27"/>
        <v>1</v>
      </c>
      <c r="E363" s="68">
        <v>-0.86</v>
      </c>
    </row>
    <row r="364" ht="25.9" customHeight="1" spans="1:5">
      <c r="A364" s="65" t="s">
        <v>381</v>
      </c>
      <c r="B364" s="66">
        <v>401</v>
      </c>
      <c r="C364" s="67">
        <v>706</v>
      </c>
      <c r="D364" s="68">
        <f t="shared" si="27"/>
        <v>1.76059850374065</v>
      </c>
      <c r="E364" s="68">
        <v>1.13939393939394</v>
      </c>
    </row>
    <row r="365" ht="25.9" customHeight="1" spans="1:5">
      <c r="A365" s="69" t="s">
        <v>381</v>
      </c>
      <c r="B365" s="66">
        <v>401</v>
      </c>
      <c r="C365" s="67">
        <v>706</v>
      </c>
      <c r="D365" s="68">
        <f t="shared" si="27"/>
        <v>1.76059850374065</v>
      </c>
      <c r="E365" s="68">
        <v>1.13939393939394</v>
      </c>
    </row>
    <row r="366" ht="25.9" customHeight="1" spans="1:5">
      <c r="A366" s="63" t="s">
        <v>382</v>
      </c>
      <c r="B366" s="64"/>
      <c r="C366" s="61"/>
      <c r="D366" s="62"/>
      <c r="E366" s="62"/>
    </row>
    <row r="367" ht="25.9" customHeight="1" spans="1:5">
      <c r="A367" s="65" t="s">
        <v>383</v>
      </c>
      <c r="B367" s="66"/>
      <c r="C367" s="67"/>
      <c r="D367" s="68"/>
      <c r="E367" s="68"/>
    </row>
    <row r="368" ht="25.9" customHeight="1" spans="1:5">
      <c r="A368" s="69" t="s">
        <v>383</v>
      </c>
      <c r="B368" s="66"/>
      <c r="C368" s="67"/>
      <c r="D368" s="68"/>
      <c r="E368" s="68"/>
    </row>
    <row r="369" ht="25.9" customHeight="1" spans="1:5">
      <c r="A369" s="63" t="s">
        <v>384</v>
      </c>
      <c r="B369" s="64">
        <v>1298</v>
      </c>
      <c r="C369" s="61">
        <v>1349</v>
      </c>
      <c r="D369" s="62">
        <f t="shared" ref="D369:D371" si="28">C369/B369</f>
        <v>1.03929121725732</v>
      </c>
      <c r="E369" s="62">
        <v>0.847945205479452</v>
      </c>
    </row>
    <row r="370" ht="25.9" customHeight="1" spans="1:5">
      <c r="A370" s="65" t="s">
        <v>385</v>
      </c>
      <c r="B370" s="66">
        <v>1298</v>
      </c>
      <c r="C370" s="67">
        <v>1349</v>
      </c>
      <c r="D370" s="68">
        <f t="shared" si="28"/>
        <v>1.03929121725732</v>
      </c>
      <c r="E370" s="68">
        <v>0.847945205479452</v>
      </c>
    </row>
    <row r="371" ht="25.9" customHeight="1" spans="1:5">
      <c r="A371" s="69" t="s">
        <v>96</v>
      </c>
      <c r="B371" s="66">
        <v>531</v>
      </c>
      <c r="C371" s="67">
        <v>530</v>
      </c>
      <c r="D371" s="68">
        <f t="shared" si="28"/>
        <v>0.998116760828625</v>
      </c>
      <c r="E371" s="68">
        <v>0.0860655737704918</v>
      </c>
    </row>
    <row r="372" ht="25.9" customHeight="1" spans="1:5">
      <c r="A372" s="69" t="s">
        <v>97</v>
      </c>
      <c r="B372" s="66">
        <v>0</v>
      </c>
      <c r="C372" s="67"/>
      <c r="D372" s="68"/>
      <c r="E372" s="68">
        <v>-1</v>
      </c>
    </row>
    <row r="373" ht="25.9" customHeight="1" spans="1:5">
      <c r="A373" s="69" t="s">
        <v>128</v>
      </c>
      <c r="B373" s="66">
        <v>29</v>
      </c>
      <c r="C373" s="66">
        <v>29</v>
      </c>
      <c r="D373" s="68">
        <f t="shared" ref="D373:D384" si="29">C373/B373</f>
        <v>1</v>
      </c>
      <c r="E373" s="68"/>
    </row>
    <row r="374" ht="25.9" customHeight="1" spans="1:5">
      <c r="A374" s="69" t="s">
        <v>386</v>
      </c>
      <c r="B374" s="66">
        <v>625</v>
      </c>
      <c r="C374" s="67">
        <v>655</v>
      </c>
      <c r="D374" s="68">
        <f t="shared" si="29"/>
        <v>1.048</v>
      </c>
      <c r="E374" s="68">
        <v>2.92215568862275</v>
      </c>
    </row>
    <row r="375" ht="25.9" customHeight="1" spans="1:5">
      <c r="A375" s="69" t="s">
        <v>387</v>
      </c>
      <c r="B375" s="66"/>
      <c r="C375" s="67"/>
      <c r="D375" s="68"/>
      <c r="E375" s="68"/>
    </row>
    <row r="376" ht="25.9" customHeight="1" spans="1:5">
      <c r="A376" s="69" t="s">
        <v>388</v>
      </c>
      <c r="B376" s="66"/>
      <c r="C376" s="67"/>
      <c r="D376" s="68"/>
      <c r="E376" s="68">
        <v>-1</v>
      </c>
    </row>
    <row r="377" ht="25.9" customHeight="1" spans="1:5">
      <c r="A377" s="69" t="s">
        <v>389</v>
      </c>
      <c r="B377" s="66"/>
      <c r="C377" s="67"/>
      <c r="D377" s="68"/>
      <c r="E377" s="68"/>
    </row>
    <row r="378" ht="25.9" customHeight="1" spans="1:5">
      <c r="A378" s="69" t="s">
        <v>102</v>
      </c>
      <c r="B378" s="66">
        <v>37</v>
      </c>
      <c r="C378" s="67">
        <v>30</v>
      </c>
      <c r="D378" s="68">
        <f t="shared" si="29"/>
        <v>0.810810810810811</v>
      </c>
      <c r="E378" s="68">
        <v>-0.473684210526316</v>
      </c>
    </row>
    <row r="379" ht="25.9" customHeight="1" spans="1:5">
      <c r="A379" s="69" t="s">
        <v>390</v>
      </c>
      <c r="B379" s="66">
        <v>76</v>
      </c>
      <c r="C379" s="67">
        <v>105</v>
      </c>
      <c r="D379" s="68">
        <f t="shared" si="29"/>
        <v>1.38157894736842</v>
      </c>
      <c r="E379" s="68"/>
    </row>
    <row r="380" ht="25.9" customHeight="1" spans="1:5">
      <c r="A380" s="63" t="s">
        <v>391</v>
      </c>
      <c r="B380" s="64">
        <v>13350</v>
      </c>
      <c r="C380" s="61">
        <v>13479</v>
      </c>
      <c r="D380" s="62">
        <f t="shared" si="29"/>
        <v>1.00966292134831</v>
      </c>
      <c r="E380" s="62">
        <v>3.17953488372093</v>
      </c>
    </row>
    <row r="381" ht="25.9" customHeight="1" spans="1:5">
      <c r="A381" s="65" t="s">
        <v>392</v>
      </c>
      <c r="B381" s="66">
        <v>3012</v>
      </c>
      <c r="C381" s="67">
        <v>2588</v>
      </c>
      <c r="D381" s="68">
        <f t="shared" si="29"/>
        <v>0.859229747675963</v>
      </c>
      <c r="E381" s="68">
        <v>-0.197519379844961</v>
      </c>
    </row>
    <row r="382" ht="25.9" customHeight="1" spans="1:5">
      <c r="A382" s="69" t="s">
        <v>393</v>
      </c>
      <c r="B382" s="66">
        <v>4</v>
      </c>
      <c r="C382" s="67">
        <v>4</v>
      </c>
      <c r="D382" s="68">
        <f t="shared" si="29"/>
        <v>1</v>
      </c>
      <c r="E382" s="68">
        <v>-0.666666666666667</v>
      </c>
    </row>
    <row r="383" ht="25.9" customHeight="1" spans="1:5">
      <c r="A383" s="69" t="s">
        <v>394</v>
      </c>
      <c r="B383" s="66">
        <v>83</v>
      </c>
      <c r="C383" s="67">
        <v>109</v>
      </c>
      <c r="D383" s="68">
        <f t="shared" si="29"/>
        <v>1.31325301204819</v>
      </c>
      <c r="E383" s="68">
        <v>0.379746835443038</v>
      </c>
    </row>
    <row r="384" ht="25.9" customHeight="1" spans="1:5">
      <c r="A384" s="69" t="s">
        <v>395</v>
      </c>
      <c r="B384" s="66">
        <v>2925</v>
      </c>
      <c r="C384" s="67">
        <v>2475</v>
      </c>
      <c r="D384" s="68">
        <f t="shared" si="29"/>
        <v>0.846153846153846</v>
      </c>
      <c r="E384" s="68">
        <v>2.62903225806452</v>
      </c>
    </row>
    <row r="385" ht="25.9" customHeight="1" spans="1:5">
      <c r="A385" s="69" t="s">
        <v>396</v>
      </c>
      <c r="B385" s="66"/>
      <c r="C385" s="67"/>
      <c r="D385" s="68"/>
      <c r="E385" s="68">
        <v>-1</v>
      </c>
    </row>
    <row r="386" ht="25.9" customHeight="1" spans="1:5">
      <c r="A386" s="65" t="s">
        <v>397</v>
      </c>
      <c r="B386" s="66">
        <v>10338</v>
      </c>
      <c r="C386" s="67">
        <v>10888</v>
      </c>
      <c r="D386" s="68">
        <f t="shared" ref="D386:D396" si="30">C386/B386</f>
        <v>1.05320177984136</v>
      </c>
      <c r="E386" s="68"/>
    </row>
    <row r="387" ht="25.9" customHeight="1" spans="1:5">
      <c r="A387" s="69" t="s">
        <v>398</v>
      </c>
      <c r="B387" s="66">
        <v>10338</v>
      </c>
      <c r="C387" s="67">
        <v>10888</v>
      </c>
      <c r="D387" s="68">
        <f t="shared" si="30"/>
        <v>1.05320177984136</v>
      </c>
      <c r="E387" s="68"/>
    </row>
    <row r="388" ht="25.9" customHeight="1" spans="1:5">
      <c r="A388" s="65" t="s">
        <v>399</v>
      </c>
      <c r="B388" s="66"/>
      <c r="C388" s="67">
        <v>3</v>
      </c>
      <c r="D388" s="68"/>
      <c r="E388" s="68"/>
    </row>
    <row r="389" ht="25.9" customHeight="1" spans="1:5">
      <c r="A389" s="69" t="s">
        <v>400</v>
      </c>
      <c r="B389" s="66"/>
      <c r="C389" s="67">
        <v>3</v>
      </c>
      <c r="D389" s="68"/>
      <c r="E389" s="68"/>
    </row>
    <row r="390" ht="25.9" customHeight="1" spans="1:5">
      <c r="A390" s="63" t="s">
        <v>401</v>
      </c>
      <c r="B390" s="64">
        <v>1201</v>
      </c>
      <c r="C390" s="64">
        <v>1201</v>
      </c>
      <c r="D390" s="62">
        <f t="shared" si="30"/>
        <v>1</v>
      </c>
      <c r="E390" s="62">
        <v>-0.00249169435215947</v>
      </c>
    </row>
    <row r="391" ht="25.9" customHeight="1" spans="1:5">
      <c r="A391" s="65" t="s">
        <v>402</v>
      </c>
      <c r="B391" s="66">
        <v>1201</v>
      </c>
      <c r="C391" s="66">
        <v>1201</v>
      </c>
      <c r="D391" s="68">
        <f t="shared" si="30"/>
        <v>1</v>
      </c>
      <c r="E391" s="68">
        <v>-0.00249169435215947</v>
      </c>
    </row>
    <row r="392" ht="25.9" customHeight="1" spans="1:5">
      <c r="A392" s="69" t="s">
        <v>403</v>
      </c>
      <c r="B392" s="66">
        <v>1201</v>
      </c>
      <c r="C392" s="66">
        <v>1201</v>
      </c>
      <c r="D392" s="68">
        <f t="shared" si="30"/>
        <v>1</v>
      </c>
      <c r="E392" s="68">
        <v>-0.00249169435215947</v>
      </c>
    </row>
    <row r="393" ht="25.9" customHeight="1" spans="1:5">
      <c r="A393" s="63" t="s">
        <v>404</v>
      </c>
      <c r="B393" s="64">
        <v>2795</v>
      </c>
      <c r="C393" s="64">
        <v>2963</v>
      </c>
      <c r="D393" s="62">
        <f t="shared" si="30"/>
        <v>1.06010733452594</v>
      </c>
      <c r="E393" s="62">
        <v>0.255508474576271</v>
      </c>
    </row>
    <row r="394" ht="25.9" customHeight="1" spans="1:5">
      <c r="A394" s="65" t="s">
        <v>405</v>
      </c>
      <c r="B394" s="66">
        <v>765</v>
      </c>
      <c r="C394" s="66">
        <v>805</v>
      </c>
      <c r="D394" s="68">
        <f t="shared" si="30"/>
        <v>1.05228758169935</v>
      </c>
      <c r="E394" s="68">
        <v>-0.176891615541922</v>
      </c>
    </row>
    <row r="395" ht="25.9" customHeight="1" spans="1:5">
      <c r="A395" s="69" t="s">
        <v>96</v>
      </c>
      <c r="B395" s="66">
        <v>120</v>
      </c>
      <c r="C395" s="66">
        <v>118</v>
      </c>
      <c r="D395" s="68">
        <f t="shared" si="30"/>
        <v>0.983333333333333</v>
      </c>
      <c r="E395" s="68">
        <v>-0.841823056300268</v>
      </c>
    </row>
    <row r="396" ht="25.9" customHeight="1" spans="1:5">
      <c r="A396" s="69" t="s">
        <v>97</v>
      </c>
      <c r="B396" s="66">
        <v>2</v>
      </c>
      <c r="C396" s="66">
        <v>2</v>
      </c>
      <c r="D396" s="68">
        <f t="shared" si="30"/>
        <v>1</v>
      </c>
      <c r="E396" s="68">
        <v>-0.953488372093023</v>
      </c>
    </row>
    <row r="397" ht="25.9" customHeight="1" spans="1:5">
      <c r="A397" s="69" t="s">
        <v>128</v>
      </c>
      <c r="B397" s="66"/>
      <c r="C397" s="66"/>
      <c r="D397" s="68"/>
      <c r="E397" s="68">
        <v>-1</v>
      </c>
    </row>
    <row r="398" ht="25.9" customHeight="1" spans="1:5">
      <c r="A398" s="69" t="s">
        <v>406</v>
      </c>
      <c r="B398" s="66"/>
      <c r="C398" s="66"/>
      <c r="D398" s="68"/>
      <c r="E398" s="68"/>
    </row>
    <row r="399" ht="25.9" customHeight="1" spans="1:5">
      <c r="A399" s="69" t="s">
        <v>407</v>
      </c>
      <c r="B399" s="66">
        <v>376</v>
      </c>
      <c r="C399" s="66">
        <v>442</v>
      </c>
      <c r="D399" s="68">
        <f t="shared" ref="D399:D404" si="31">C399/B399</f>
        <v>1.17553191489362</v>
      </c>
      <c r="E399" s="68">
        <v>4.97297297297297</v>
      </c>
    </row>
    <row r="400" ht="25.9" customHeight="1" spans="1:5">
      <c r="A400" s="69" t="s">
        <v>408</v>
      </c>
      <c r="B400" s="66">
        <v>52</v>
      </c>
      <c r="C400" s="66">
        <v>28</v>
      </c>
      <c r="D400" s="68">
        <f t="shared" si="31"/>
        <v>0.538461538461538</v>
      </c>
      <c r="E400" s="68"/>
    </row>
    <row r="401" ht="25.9" customHeight="1" spans="1:5">
      <c r="A401" s="69" t="s">
        <v>102</v>
      </c>
      <c r="B401" s="66">
        <v>8</v>
      </c>
      <c r="C401" s="66">
        <v>8</v>
      </c>
      <c r="D401" s="68">
        <f t="shared" si="31"/>
        <v>1</v>
      </c>
      <c r="E401" s="68">
        <v>-0.384615384615385</v>
      </c>
    </row>
    <row r="402" ht="25.9" customHeight="1" spans="1:5">
      <c r="A402" s="69" t="s">
        <v>409</v>
      </c>
      <c r="B402" s="66">
        <v>207</v>
      </c>
      <c r="C402" s="66">
        <v>207</v>
      </c>
      <c r="D402" s="68">
        <f t="shared" si="31"/>
        <v>1</v>
      </c>
      <c r="E402" s="68">
        <v>1.7972972972973</v>
      </c>
    </row>
    <row r="403" ht="25.9" customHeight="1" spans="1:5">
      <c r="A403" s="65" t="s">
        <v>410</v>
      </c>
      <c r="B403" s="66">
        <v>1694</v>
      </c>
      <c r="C403" s="66">
        <v>1844</v>
      </c>
      <c r="D403" s="68">
        <f t="shared" si="31"/>
        <v>1.08854781582054</v>
      </c>
      <c r="E403" s="68">
        <v>0.44175136825645</v>
      </c>
    </row>
    <row r="404" ht="25.9" customHeight="1" spans="1:5">
      <c r="A404" s="69" t="s">
        <v>96</v>
      </c>
      <c r="B404" s="66">
        <v>516</v>
      </c>
      <c r="C404" s="66">
        <v>448</v>
      </c>
      <c r="D404" s="68">
        <f t="shared" si="31"/>
        <v>0.868217054263566</v>
      </c>
      <c r="E404" s="68">
        <v>9.18181818181818</v>
      </c>
    </row>
    <row r="405" ht="25.9" customHeight="1" spans="1:5">
      <c r="A405" s="69" t="s">
        <v>97</v>
      </c>
      <c r="B405" s="66"/>
      <c r="C405" s="66"/>
      <c r="D405" s="68"/>
      <c r="E405" s="68"/>
    </row>
    <row r="406" ht="25.9" customHeight="1" spans="1:5">
      <c r="A406" s="69" t="s">
        <v>411</v>
      </c>
      <c r="B406" s="66">
        <v>130</v>
      </c>
      <c r="C406" s="66">
        <v>248</v>
      </c>
      <c r="D406" s="68">
        <f t="shared" ref="D406:D408" si="32">C406/B406</f>
        <v>1.90769230769231</v>
      </c>
      <c r="E406" s="68">
        <v>0.9375</v>
      </c>
    </row>
    <row r="407" ht="25.9" customHeight="1" spans="1:5">
      <c r="A407" s="69" t="s">
        <v>102</v>
      </c>
      <c r="B407" s="66">
        <v>35</v>
      </c>
      <c r="C407" s="66">
        <v>38</v>
      </c>
      <c r="D407" s="68">
        <f t="shared" si="32"/>
        <v>1.08571428571429</v>
      </c>
      <c r="E407" s="68"/>
    </row>
    <row r="408" ht="25.9" customHeight="1" spans="1:5">
      <c r="A408" s="69" t="s">
        <v>412</v>
      </c>
      <c r="B408" s="66">
        <v>1013</v>
      </c>
      <c r="C408" s="66">
        <v>1110</v>
      </c>
      <c r="D408" s="68">
        <f t="shared" si="32"/>
        <v>1.09575518262586</v>
      </c>
      <c r="E408" s="68">
        <v>0.002710027100271</v>
      </c>
    </row>
    <row r="409" ht="25.9" customHeight="1" spans="1:5">
      <c r="A409" s="65" t="s">
        <v>413</v>
      </c>
      <c r="B409" s="66"/>
      <c r="C409" s="66"/>
      <c r="D409" s="68"/>
      <c r="E409" s="68"/>
    </row>
    <row r="410" ht="25.9" customHeight="1" spans="1:5">
      <c r="A410" s="69" t="s">
        <v>414</v>
      </c>
      <c r="B410" s="66"/>
      <c r="C410" s="66"/>
      <c r="D410" s="68"/>
      <c r="E410" s="68"/>
    </row>
    <row r="411" ht="25.9" customHeight="1" spans="1:5">
      <c r="A411" s="69" t="s">
        <v>415</v>
      </c>
      <c r="B411" s="66"/>
      <c r="C411" s="66"/>
      <c r="D411" s="68"/>
      <c r="E411" s="68"/>
    </row>
    <row r="412" ht="25.9" customHeight="1" spans="1:5">
      <c r="A412" s="65" t="s">
        <v>416</v>
      </c>
      <c r="B412" s="66">
        <v>335</v>
      </c>
      <c r="C412" s="66">
        <v>313</v>
      </c>
      <c r="D412" s="68">
        <f>C412/B412</f>
        <v>0.934328358208955</v>
      </c>
      <c r="E412" s="68">
        <v>2.22680412371134</v>
      </c>
    </row>
    <row r="413" ht="25.9" customHeight="1" spans="1:5">
      <c r="A413" s="69" t="s">
        <v>417</v>
      </c>
      <c r="B413" s="66">
        <v>335</v>
      </c>
      <c r="C413" s="66">
        <v>313</v>
      </c>
      <c r="D413" s="68">
        <f>C413/B413</f>
        <v>0.934328358208955</v>
      </c>
      <c r="E413" s="68">
        <v>2.22680412371134</v>
      </c>
    </row>
    <row r="414" ht="25.9" customHeight="1" spans="1:5">
      <c r="A414" s="65" t="s">
        <v>418</v>
      </c>
      <c r="B414" s="66"/>
      <c r="C414" s="66">
        <v>1</v>
      </c>
      <c r="D414" s="68"/>
      <c r="E414" s="68">
        <v>-0.833333333333333</v>
      </c>
    </row>
    <row r="415" ht="25.9" customHeight="1" spans="1:5">
      <c r="A415" s="69" t="s">
        <v>418</v>
      </c>
      <c r="B415" s="66"/>
      <c r="C415" s="71">
        <v>1</v>
      </c>
      <c r="D415" s="68"/>
      <c r="E415" s="68">
        <v>-0.833333333333333</v>
      </c>
    </row>
    <row r="416" ht="25.9" customHeight="1" spans="1:5">
      <c r="A416" s="63" t="s">
        <v>419</v>
      </c>
      <c r="B416" s="64"/>
      <c r="C416" s="64"/>
      <c r="D416" s="62"/>
      <c r="E416" s="62"/>
    </row>
    <row r="417" ht="25.9" customHeight="1" spans="1:5">
      <c r="A417" s="63" t="s">
        <v>420</v>
      </c>
      <c r="B417" s="64"/>
      <c r="C417" s="64"/>
      <c r="D417" s="62"/>
      <c r="E417" s="62">
        <v>-1</v>
      </c>
    </row>
    <row r="418" ht="25.9" customHeight="1" spans="1:5">
      <c r="A418" s="65" t="s">
        <v>421</v>
      </c>
      <c r="B418" s="66"/>
      <c r="C418" s="66"/>
      <c r="D418" s="68"/>
      <c r="E418" s="68">
        <v>-1</v>
      </c>
    </row>
    <row r="419" ht="25.9" customHeight="1" spans="1:5">
      <c r="A419" s="69" t="s">
        <v>421</v>
      </c>
      <c r="B419" s="66"/>
      <c r="C419" s="66"/>
      <c r="D419" s="68"/>
      <c r="E419" s="68">
        <v>-1</v>
      </c>
    </row>
    <row r="420" ht="25.9" customHeight="1" spans="1:5">
      <c r="A420" s="63" t="s">
        <v>422</v>
      </c>
      <c r="B420" s="64">
        <v>5113</v>
      </c>
      <c r="C420" s="64">
        <v>5099</v>
      </c>
      <c r="D420" s="62">
        <f t="shared" ref="D420:D425" si="33">C420/B420</f>
        <v>0.997261881478584</v>
      </c>
      <c r="E420" s="62">
        <v>7.02992125984252</v>
      </c>
    </row>
    <row r="421" ht="25.9" customHeight="1" spans="1:5">
      <c r="A421" s="65" t="s">
        <v>423</v>
      </c>
      <c r="B421" s="66">
        <v>5113</v>
      </c>
      <c r="C421" s="66">
        <v>5099</v>
      </c>
      <c r="D421" s="68">
        <f t="shared" si="33"/>
        <v>0.997261881478584</v>
      </c>
      <c r="E421" s="68">
        <v>7.02992125984252</v>
      </c>
    </row>
    <row r="422" ht="25.9" customHeight="1" spans="1:5">
      <c r="A422" s="69" t="s">
        <v>424</v>
      </c>
      <c r="B422" s="66">
        <v>5113</v>
      </c>
      <c r="C422" s="66">
        <v>5099</v>
      </c>
      <c r="D422" s="68">
        <f t="shared" si="33"/>
        <v>0.997261881478584</v>
      </c>
      <c r="E422" s="68">
        <v>7.02992125984252</v>
      </c>
    </row>
    <row r="423" ht="25.9" customHeight="1" spans="1:5">
      <c r="A423" s="63" t="s">
        <v>425</v>
      </c>
      <c r="B423" s="64">
        <v>21</v>
      </c>
      <c r="C423" s="72">
        <v>19</v>
      </c>
      <c r="D423" s="62">
        <f t="shared" si="33"/>
        <v>0.904761904761905</v>
      </c>
      <c r="E423" s="62">
        <v>2.8</v>
      </c>
    </row>
    <row r="424" ht="25.9" customHeight="1" spans="1:5">
      <c r="A424" s="65" t="s">
        <v>426</v>
      </c>
      <c r="B424" s="66">
        <v>21</v>
      </c>
      <c r="C424" s="71">
        <v>19</v>
      </c>
      <c r="D424" s="68">
        <f t="shared" si="33"/>
        <v>0.904761904761905</v>
      </c>
      <c r="E424" s="68">
        <v>2.8</v>
      </c>
    </row>
    <row r="425" ht="25.9" customHeight="1" spans="1:5">
      <c r="A425" s="73" t="s">
        <v>426</v>
      </c>
      <c r="B425" s="74">
        <v>21</v>
      </c>
      <c r="C425" s="75">
        <v>19</v>
      </c>
      <c r="D425" s="76">
        <f t="shared" si="33"/>
        <v>0.904761904761905</v>
      </c>
      <c r="E425" s="76">
        <v>2.8</v>
      </c>
    </row>
    <row r="426" ht="49.15" customHeight="1" spans="1:5">
      <c r="A426" s="77" t="s">
        <v>427</v>
      </c>
      <c r="B426" s="77"/>
      <c r="C426" s="77"/>
      <c r="D426" s="78"/>
      <c r="E426" s="78"/>
    </row>
  </sheetData>
  <autoFilter xmlns:etc="http://www.wps.cn/officeDocument/2017/etCustomData" ref="A4:IO426" etc:filterBottomFollowUsedRange="0">
    <extLst/>
  </autoFilter>
  <mergeCells count="1">
    <mergeCell ref="A2:E2"/>
  </mergeCells>
  <printOptions horizontalCentered="1"/>
  <pageMargins left="0.751388888888889" right="0.751388888888889" top="0.550694444444444" bottom="0.830555555555555" header="0.5" footer="0.5"/>
  <pageSetup paperSize="9" scale="71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34"/>
  <sheetViews>
    <sheetView view="pageBreakPreview" zoomScaleNormal="100" workbookViewId="0">
      <selection activeCell="B30" sqref="B7:B10 B12:B21 B23 B25 B28 B26 B30:B32"/>
    </sheetView>
  </sheetViews>
  <sheetFormatPr defaultColWidth="9.14285714285714" defaultRowHeight="14.25"/>
  <cols>
    <col min="1" max="1" width="66.1428571428571" style="30" customWidth="1"/>
    <col min="2" max="2" width="21.7142857142857" style="30" customWidth="1"/>
    <col min="3" max="16384" width="9.14285714285714" style="28"/>
  </cols>
  <sheetData>
    <row r="1" s="1" customFormat="1" spans="1:252">
      <c r="A1" s="4" t="s">
        <v>428</v>
      </c>
      <c r="B1" s="4"/>
      <c r="C1" s="5"/>
      <c r="IR1" s="28"/>
    </row>
    <row r="2" ht="48" customHeight="1" spans="1:2">
      <c r="A2" s="31" t="s">
        <v>429</v>
      </c>
      <c r="B2" s="31"/>
    </row>
    <row r="3" s="1" customFormat="1" ht="19.9" customHeight="1" spans="1:252">
      <c r="A3" s="32"/>
      <c r="B3" s="33" t="s">
        <v>6</v>
      </c>
      <c r="C3" s="8"/>
      <c r="IR3" s="28"/>
    </row>
    <row r="4" s="29" customFormat="1" ht="25" customHeight="1" spans="1:2">
      <c r="A4" s="34" t="s">
        <v>7</v>
      </c>
      <c r="B4" s="35" t="s">
        <v>8</v>
      </c>
    </row>
    <row r="5" ht="25" customHeight="1" spans="1:2">
      <c r="A5" s="36" t="s">
        <v>430</v>
      </c>
      <c r="B5" s="37">
        <v>185566</v>
      </c>
    </row>
    <row r="6" ht="25" customHeight="1" spans="1:2">
      <c r="A6" s="38" t="s">
        <v>431</v>
      </c>
      <c r="B6" s="39">
        <v>40837</v>
      </c>
    </row>
    <row r="7" ht="25" customHeight="1" spans="1:2">
      <c r="A7" s="40" t="s">
        <v>432</v>
      </c>
      <c r="B7" s="41">
        <v>24041</v>
      </c>
    </row>
    <row r="8" ht="25" customHeight="1" spans="1:2">
      <c r="A8" s="40" t="s">
        <v>433</v>
      </c>
      <c r="B8" s="41">
        <v>7047</v>
      </c>
    </row>
    <row r="9" ht="25" customHeight="1" spans="1:2">
      <c r="A9" s="40" t="s">
        <v>398</v>
      </c>
      <c r="B9" s="41">
        <v>3807</v>
      </c>
    </row>
    <row r="10" ht="25" customHeight="1" spans="1:2">
      <c r="A10" s="40" t="s">
        <v>434</v>
      </c>
      <c r="B10" s="41">
        <v>5942</v>
      </c>
    </row>
    <row r="11" ht="25" customHeight="1" spans="1:2">
      <c r="A11" s="38" t="s">
        <v>435</v>
      </c>
      <c r="B11" s="39">
        <v>3933</v>
      </c>
    </row>
    <row r="12" ht="25" customHeight="1" spans="1:2">
      <c r="A12" s="40" t="s">
        <v>436</v>
      </c>
      <c r="B12" s="41">
        <v>2114</v>
      </c>
    </row>
    <row r="13" ht="25" customHeight="1" spans="1:2">
      <c r="A13" s="40" t="s">
        <v>437</v>
      </c>
      <c r="B13" s="41"/>
    </row>
    <row r="14" ht="25" customHeight="1" spans="1:2">
      <c r="A14" s="40" t="s">
        <v>438</v>
      </c>
      <c r="B14" s="41">
        <v>1</v>
      </c>
    </row>
    <row r="15" ht="25" customHeight="1" spans="1:2">
      <c r="A15" s="40" t="s">
        <v>439</v>
      </c>
      <c r="B15" s="41">
        <v>28</v>
      </c>
    </row>
    <row r="16" ht="25" customHeight="1" spans="1:2">
      <c r="A16" s="40" t="s">
        <v>440</v>
      </c>
      <c r="B16" s="41">
        <v>421</v>
      </c>
    </row>
    <row r="17" ht="25" customHeight="1" spans="1:2">
      <c r="A17" s="40" t="s">
        <v>441</v>
      </c>
      <c r="B17" s="41"/>
    </row>
    <row r="18" ht="25" customHeight="1" spans="1:2">
      <c r="A18" s="40" t="s">
        <v>442</v>
      </c>
      <c r="B18" s="41"/>
    </row>
    <row r="19" ht="25" customHeight="1" spans="1:2">
      <c r="A19" s="40" t="s">
        <v>443</v>
      </c>
      <c r="B19" s="41">
        <v>163</v>
      </c>
    </row>
    <row r="20" ht="25" customHeight="1" spans="1:2">
      <c r="A20" s="40" t="s">
        <v>444</v>
      </c>
      <c r="B20" s="41">
        <v>144</v>
      </c>
    </row>
    <row r="21" ht="25" customHeight="1" spans="1:2">
      <c r="A21" s="40" t="s">
        <v>445</v>
      </c>
      <c r="B21" s="41">
        <v>1062</v>
      </c>
    </row>
    <row r="22" ht="25" customHeight="1" spans="1:2">
      <c r="A22" s="38" t="s">
        <v>446</v>
      </c>
      <c r="B22" s="39">
        <v>14</v>
      </c>
    </row>
    <row r="23" ht="25" customHeight="1" spans="1:2">
      <c r="A23" s="40" t="s">
        <v>447</v>
      </c>
      <c r="B23" s="41">
        <v>14</v>
      </c>
    </row>
    <row r="24" ht="25" customHeight="1" spans="1:2">
      <c r="A24" s="38" t="s">
        <v>448</v>
      </c>
      <c r="B24" s="39">
        <v>121666</v>
      </c>
    </row>
    <row r="25" ht="25" customHeight="1" spans="1:2">
      <c r="A25" s="40" t="s">
        <v>449</v>
      </c>
      <c r="B25" s="41">
        <v>121356</v>
      </c>
    </row>
    <row r="26" ht="25" customHeight="1" spans="1:2">
      <c r="A26" s="40" t="s">
        <v>450</v>
      </c>
      <c r="B26" s="41">
        <v>310</v>
      </c>
    </row>
    <row r="27" ht="25" customHeight="1" spans="1:2">
      <c r="A27" s="38" t="s">
        <v>451</v>
      </c>
      <c r="B27" s="39">
        <v>6</v>
      </c>
    </row>
    <row r="28" ht="25" customHeight="1" spans="1:2">
      <c r="A28" s="40" t="s">
        <v>452</v>
      </c>
      <c r="B28" s="41">
        <v>6</v>
      </c>
    </row>
    <row r="29" ht="25" customHeight="1" spans="1:2">
      <c r="A29" s="38" t="s">
        <v>453</v>
      </c>
      <c r="B29" s="39">
        <v>19110</v>
      </c>
    </row>
    <row r="30" ht="25" customHeight="1" spans="1:2">
      <c r="A30" s="42" t="s">
        <v>454</v>
      </c>
      <c r="B30" s="41">
        <v>50</v>
      </c>
    </row>
    <row r="31" ht="25" customHeight="1" spans="1:2">
      <c r="A31" s="40" t="s">
        <v>455</v>
      </c>
      <c r="B31" s="41">
        <v>18065</v>
      </c>
    </row>
    <row r="32" ht="25" customHeight="1" spans="1:2">
      <c r="A32" s="43" t="s">
        <v>456</v>
      </c>
      <c r="B32" s="44">
        <v>995</v>
      </c>
    </row>
    <row r="33" s="1" customFormat="1" ht="15" customHeight="1" spans="1:252">
      <c r="A33" s="45" t="s">
        <v>457</v>
      </c>
      <c r="B33" s="46"/>
      <c r="IQ33" s="28"/>
      <c r="IR33" s="28"/>
    </row>
    <row r="34" ht="12.75" spans="1:2">
      <c r="A34" s="47"/>
      <c r="B34" s="47"/>
    </row>
  </sheetData>
  <mergeCells count="3">
    <mergeCell ref="A2:B2"/>
    <mergeCell ref="A33:B33"/>
    <mergeCell ref="A34:B34"/>
  </mergeCells>
  <printOptions horizontalCentered="1"/>
  <pageMargins left="0.751388888888889" right="0.751388888888889" top="0.708333333333333" bottom="0.708333333333333" header="0.5" footer="0.5"/>
  <pageSetup paperSize="9" scale="82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5"/>
  <sheetViews>
    <sheetView workbookViewId="0">
      <selection activeCell="E18" sqref="E18"/>
    </sheetView>
  </sheetViews>
  <sheetFormatPr defaultColWidth="11.4285714285714" defaultRowHeight="13.5"/>
  <cols>
    <col min="1" max="1" width="47.5714285714286" style="3" customWidth="1"/>
    <col min="2" max="2" width="17.1428571428571" style="3" customWidth="1"/>
    <col min="3" max="3" width="15.4285714285714" style="3" customWidth="1"/>
    <col min="4" max="4" width="18.4285714285714" style="3" customWidth="1"/>
    <col min="5" max="5" width="30.8571428571429" style="3" customWidth="1"/>
    <col min="6" max="16384" width="11.4285714285714" style="3"/>
  </cols>
  <sheetData>
    <row r="1" s="1" customFormat="1" ht="14.25" spans="1:251">
      <c r="A1" s="4" t="s">
        <v>458</v>
      </c>
      <c r="B1" s="4"/>
      <c r="C1" s="5"/>
      <c r="IQ1" s="28"/>
    </row>
    <row r="2" ht="51" customHeight="1" spans="1:4">
      <c r="A2" s="6" t="s">
        <v>459</v>
      </c>
      <c r="B2" s="6"/>
      <c r="C2" s="6"/>
      <c r="D2" s="6"/>
    </row>
    <row r="3" s="1" customFormat="1" ht="25" customHeight="1" spans="1:251">
      <c r="A3" s="7"/>
      <c r="B3" s="7"/>
      <c r="C3" s="8"/>
      <c r="D3" s="9" t="s">
        <v>6</v>
      </c>
      <c r="IQ3" s="28"/>
    </row>
    <row r="4" s="2" customFormat="1" ht="33" customHeight="1" spans="1:4">
      <c r="A4" s="10" t="s">
        <v>7</v>
      </c>
      <c r="B4" s="11" t="s">
        <v>49</v>
      </c>
      <c r="C4" s="12" t="s">
        <v>8</v>
      </c>
      <c r="D4" s="11" t="s">
        <v>50</v>
      </c>
    </row>
    <row r="5" s="3" customFormat="1" ht="30" customHeight="1" spans="1:4">
      <c r="A5" s="13" t="s">
        <v>460</v>
      </c>
      <c r="B5" s="14">
        <v>7244</v>
      </c>
      <c r="C5" s="15">
        <v>7634</v>
      </c>
      <c r="D5" s="16">
        <f t="shared" ref="D5:D11" si="0">C5/B5</f>
        <v>1.05383765875207</v>
      </c>
    </row>
    <row r="6" s="3" customFormat="1" ht="30" customHeight="1" spans="1:4">
      <c r="A6" s="17" t="s">
        <v>461</v>
      </c>
      <c r="B6" s="18">
        <v>2151</v>
      </c>
      <c r="C6" s="19">
        <v>1929</v>
      </c>
      <c r="D6" s="20">
        <f t="shared" si="0"/>
        <v>0.896792189679219</v>
      </c>
    </row>
    <row r="7" s="3" customFormat="1" ht="30" customHeight="1" spans="1:4">
      <c r="A7" s="17" t="s">
        <v>462</v>
      </c>
      <c r="B7" s="18">
        <v>113</v>
      </c>
      <c r="C7" s="19">
        <v>57</v>
      </c>
      <c r="D7" s="20">
        <f t="shared" si="0"/>
        <v>0.504424778761062</v>
      </c>
    </row>
    <row r="8" s="3" customFormat="1" ht="30" customHeight="1" spans="1:4">
      <c r="A8" s="17" t="s">
        <v>463</v>
      </c>
      <c r="B8" s="18">
        <v>147</v>
      </c>
      <c r="C8" s="19">
        <v>123</v>
      </c>
      <c r="D8" s="20">
        <f t="shared" si="0"/>
        <v>0.836734693877551</v>
      </c>
    </row>
    <row r="9" ht="30" customHeight="1" spans="1:4">
      <c r="A9" s="13" t="s">
        <v>464</v>
      </c>
      <c r="B9" s="14">
        <v>433</v>
      </c>
      <c r="C9" s="15">
        <v>187</v>
      </c>
      <c r="D9" s="16">
        <f t="shared" si="0"/>
        <v>0.431870669745958</v>
      </c>
    </row>
    <row r="10" ht="30" customHeight="1" spans="1:4">
      <c r="A10" s="17" t="s">
        <v>465</v>
      </c>
      <c r="B10" s="18">
        <v>4</v>
      </c>
      <c r="C10" s="21"/>
      <c r="D10" s="20">
        <f t="shared" si="0"/>
        <v>0</v>
      </c>
    </row>
    <row r="11" ht="30" customHeight="1" spans="1:4">
      <c r="A11" s="17" t="s">
        <v>466</v>
      </c>
      <c r="B11" s="18">
        <v>257</v>
      </c>
      <c r="C11" s="21">
        <v>163</v>
      </c>
      <c r="D11" s="20">
        <f t="shared" si="0"/>
        <v>0.634241245136187</v>
      </c>
    </row>
    <row r="12" ht="30" customHeight="1" spans="1:4">
      <c r="A12" s="22" t="s">
        <v>467</v>
      </c>
      <c r="B12" s="18">
        <v>36</v>
      </c>
      <c r="C12" s="21"/>
      <c r="D12" s="20">
        <f t="shared" ref="D9:D14" si="1">C12/B12</f>
        <v>0</v>
      </c>
    </row>
    <row r="13" ht="30" customHeight="1" spans="1:4">
      <c r="A13" s="22" t="s">
        <v>468</v>
      </c>
      <c r="B13" s="18">
        <v>221</v>
      </c>
      <c r="C13" s="21">
        <v>163</v>
      </c>
      <c r="D13" s="20">
        <f t="shared" si="1"/>
        <v>0.737556561085973</v>
      </c>
    </row>
    <row r="14" ht="30" customHeight="1" spans="1:4">
      <c r="A14" s="23" t="s">
        <v>469</v>
      </c>
      <c r="B14" s="24">
        <v>172</v>
      </c>
      <c r="C14" s="25">
        <v>24</v>
      </c>
      <c r="D14" s="26">
        <f t="shared" si="1"/>
        <v>0.13953488372093</v>
      </c>
    </row>
    <row r="15" ht="49" customHeight="1" spans="1:3">
      <c r="A15" s="27" t="s">
        <v>470</v>
      </c>
      <c r="B15" s="27"/>
      <c r="C15" s="27"/>
    </row>
  </sheetData>
  <mergeCells count="2">
    <mergeCell ref="A2:D2"/>
    <mergeCell ref="A15:C15"/>
  </mergeCells>
  <printOptions horizontalCentered="1"/>
  <pageMargins left="0.751388888888889" right="0.751388888888889" top="1" bottom="1" header="0.5" footer="0.5"/>
  <pageSetup paperSize="9" scale="8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表1-1汕尾市城区2024年一般公共预算收支决算表</vt:lpstr>
      <vt:lpstr>表1-2.汕尾市城区2024年一般公共预算收入决算表</vt:lpstr>
      <vt:lpstr>表1-3.汕尾市城区2024年区级一般公共预算支出表</vt:lpstr>
      <vt:lpstr>表1-4.汕尾市城区2024年区本级一般公共预算基本支出决算表</vt:lpstr>
      <vt:lpstr>表1-5.汕尾市城区2024年一般公共预算行政经费及“三公”经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</cp:lastModifiedBy>
  <dcterms:created xsi:type="dcterms:W3CDTF">2023-08-31T03:33:00Z</dcterms:created>
  <dcterms:modified xsi:type="dcterms:W3CDTF">2025-09-08T06:52:22Z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5B6363B6EF864451AE22D93F735EE0C3_13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