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4" activeTab="5"/>
  </bookViews>
  <sheets>
    <sheet name="封面" sheetId="11" r:id="rId1"/>
    <sheet name="表1-1.汕尾市城区2023年区级一般公共预算决算总表" sheetId="2" r:id="rId2"/>
    <sheet name="表1-2.汕尾市城区2023年区级一般公共预算收入决算表" sheetId="3" r:id="rId3"/>
    <sheet name="表1-3.汕尾市城区2023年区本级一般公共预算支出表" sheetId="13" r:id="rId4"/>
    <sheet name="表1-4.汕尾市城区2023年区本级一般公共预算基本支出表" sheetId="14" r:id="rId5"/>
    <sheet name="表1-5.汕尾市城区2023年一般公共预算行政经费及“三公”经" sheetId="12" r:id="rId6"/>
  </sheets>
  <externalReferences>
    <externalReference r:id="rId7"/>
    <externalReference r:id="rId8"/>
  </externalReferences>
  <definedNames>
    <definedName name="_xlnm._FilterDatabase" localSheetId="3" hidden="1">'表1-3.汕尾市城区2023年区本级一般公共预算支出表'!$A$4:$HW$398</definedName>
    <definedName name="Database">#REF!</definedName>
    <definedName name="_xlnm.Print_Area">#N/A</definedName>
    <definedName name="quan">#REF!</definedName>
    <definedName name="X">[1]投入!#REF!</definedName>
    <definedName name="表8类级科目">[1]投入!#REF!</definedName>
    <definedName name="重点投入">[1]投入!#REF!</definedName>
    <definedName name="单位编码">[2]基础信息!$B$2:$B$202</definedName>
    <definedName name="单位名称">#REF!</definedName>
    <definedName name="功能科目编码">#REF!</definedName>
    <definedName name="股室">#REF!</definedName>
    <definedName name="经济分类编码">#REF!</definedName>
    <definedName name="来源类型">#REF!</definedName>
    <definedName name="项目类别">#REF!</definedName>
    <definedName name="资金性质">#REF!</definedName>
    <definedName name="Database" localSheetId="1">#REF!</definedName>
    <definedName name="_xlnm.Print_Area" localSheetId="1">'表1-1.汕尾市城区2023年区级一般公共预算决算总表'!$A$1:$D$28</definedName>
    <definedName name="quan" localSheetId="1">#REF!</definedName>
    <definedName name="X" localSheetId="1">[1]投入!#REF!</definedName>
    <definedName name="表8类级科目" localSheetId="1">[1]投入!#REF!</definedName>
    <definedName name="重点投入" localSheetId="1">[1]投入!#REF!</definedName>
    <definedName name="Database" localSheetId="2">#REF!</definedName>
    <definedName name="_xlnm.Print_Area" localSheetId="2">'表1-2.汕尾市城区2023年区级一般公共预算收入决算表'!$A$1:$E$51</definedName>
    <definedName name="_xlnm.Print_Titles" localSheetId="2">'表1-2.汕尾市城区2023年区级一般公共预算收入决算表'!$1:$4</definedName>
    <definedName name="quan" localSheetId="2">#REF!</definedName>
    <definedName name="X" localSheetId="2">[1]投入!#REF!</definedName>
    <definedName name="表8类级科目" localSheetId="2">[1]投入!#REF!</definedName>
    <definedName name="重点投入" localSheetId="2">[1]投入!#REF!</definedName>
    <definedName name="Database" localSheetId="5">#REF!</definedName>
    <definedName name="quan" localSheetId="5">#REF!</definedName>
    <definedName name="单位名称" localSheetId="5">#REF!</definedName>
    <definedName name="功能科目编码" localSheetId="5">#REF!</definedName>
    <definedName name="股室" localSheetId="5">#REF!</definedName>
    <definedName name="经济分类编码" localSheetId="5">#REF!</definedName>
    <definedName name="来源类型" localSheetId="5">#REF!</definedName>
    <definedName name="项目类别" localSheetId="5">#REF!</definedName>
    <definedName name="资金性质" localSheetId="5">#REF!</definedName>
    <definedName name="Database" localSheetId="3">#REF!</definedName>
    <definedName name="quan" localSheetId="3">#REF!</definedName>
    <definedName name="单位名称" localSheetId="3">#REF!</definedName>
    <definedName name="功能科目编码" localSheetId="3">#REF!</definedName>
    <definedName name="股室" localSheetId="3">#REF!</definedName>
    <definedName name="经济分类编码" localSheetId="3">#REF!</definedName>
    <definedName name="来源类型" localSheetId="3">#REF!</definedName>
    <definedName name="项目类别" localSheetId="3">#REF!</definedName>
    <definedName name="资金性质" localSheetId="3">#REF!</definedName>
    <definedName name="单位编码" localSheetId="3">[2]基础信息!$B$2:$B$202</definedName>
    <definedName name="_xlnm.Print_Titles" localSheetId="3">'表1-3.汕尾市城区2023年区本级一般公共预算支出表'!$1:$4</definedName>
    <definedName name="Database" localSheetId="4">#REF!</definedName>
    <definedName name="_xlnm.Print_Area" localSheetId="4">'表1-4.汕尾市城区2023年区本级一般公共预算基本支出表'!$A$1:$B$33</definedName>
    <definedName name="quan" localSheetId="4">#REF!</definedName>
    <definedName name="单位名称" localSheetId="4">#REF!</definedName>
    <definedName name="功能科目编码" localSheetId="4">#REF!</definedName>
    <definedName name="股室" localSheetId="4">#REF!</definedName>
    <definedName name="经济分类编码" localSheetId="4">#REF!</definedName>
    <definedName name="来源类型" localSheetId="4">#REF!</definedName>
    <definedName name="项目类别" localSheetId="4">#REF!</definedName>
    <definedName name="资金性质" localSheetId="4">#REF!</definedName>
    <definedName name="_xlnm.Print_Titles" localSheetId="4">'表1-4.汕尾市城区2023年区本级一般公共预算基本支出表'!$1:$4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<sst xmlns="http://schemas.openxmlformats.org/spreadsheetml/2006/main" count="560" uniqueCount="449">
  <si>
    <t>附件1</t>
  </si>
  <si>
    <t xml:space="preserve">  </t>
  </si>
  <si>
    <t>汕尾市城区2023年一般公共预算决算总表</t>
  </si>
  <si>
    <t>编制单位：汕尾市城区财政局</t>
  </si>
  <si>
    <t>表1-1</t>
  </si>
  <si>
    <t>汕尾市城区2023年区级一般公共预算收支决算表</t>
  </si>
  <si>
    <t>金额单位：万元</t>
  </si>
  <si>
    <t>项    目</t>
  </si>
  <si>
    <t>决算数</t>
  </si>
  <si>
    <t>一、一般公共预算收入</t>
  </si>
  <si>
    <t>一、一般公共预算支出</t>
  </si>
  <si>
    <t>税收收入</t>
  </si>
  <si>
    <t>非税收入</t>
  </si>
  <si>
    <t>二、上级补助收入</t>
  </si>
  <si>
    <t>二、补助下级支出</t>
  </si>
  <si>
    <t>返还性收入</t>
  </si>
  <si>
    <t xml:space="preserve">返还性支出 </t>
  </si>
  <si>
    <t>一般性转移支付收入</t>
  </si>
  <si>
    <t>一般性转移支付支出</t>
  </si>
  <si>
    <t>专项转移支付收入</t>
  </si>
  <si>
    <t>专项转移支付支出</t>
  </si>
  <si>
    <t>三、下级上解收入</t>
  </si>
  <si>
    <t>三、上解支出</t>
  </si>
  <si>
    <t>体制上解收入</t>
  </si>
  <si>
    <t>体制上解支出</t>
  </si>
  <si>
    <t>专项上解收入</t>
  </si>
  <si>
    <t>专项上解支出</t>
  </si>
  <si>
    <t>四、上年结转收入</t>
  </si>
  <si>
    <t>四、调出资金</t>
  </si>
  <si>
    <t>五、调入资金</t>
  </si>
  <si>
    <t>五、债务转贷支出</t>
  </si>
  <si>
    <t>政府性基金预算调入资金</t>
  </si>
  <si>
    <t>六、区域间转移性支出</t>
  </si>
  <si>
    <t>国有资本经营预算调入资金</t>
  </si>
  <si>
    <t>七、安排预算稳定调节基金</t>
  </si>
  <si>
    <t>其他调入资金</t>
  </si>
  <si>
    <t>八、补充预算周转金</t>
  </si>
  <si>
    <t>六、债务（转贷）收入</t>
  </si>
  <si>
    <t>九、债务还本支出</t>
  </si>
  <si>
    <t>地方政府一般债券（转贷）收入</t>
  </si>
  <si>
    <t>地方政府向外国政府或国际组织借款（转贷）收入</t>
  </si>
  <si>
    <t>地方政府其他一般债务（转贷）收入</t>
  </si>
  <si>
    <t>七、区域间转移性收入</t>
  </si>
  <si>
    <t>当年支出小计</t>
  </si>
  <si>
    <t>八、动用预算稳定调节基金</t>
  </si>
  <si>
    <t xml:space="preserve">    结转下年</t>
  </si>
  <si>
    <t>收入总计</t>
  </si>
  <si>
    <t>支出总计</t>
  </si>
  <si>
    <t>备注：1.县（区）级无需编列下级上解收入、补助下级支出、债务转贷支出等部分内容。2.一般公共预算支出可根据实际需要列举部分重点支出科目。3.需在备注中说明再融资债券情况。</t>
  </si>
  <si>
    <t>表1-2</t>
  </si>
  <si>
    <t>汕尾市城区2023年区级一般公共预算收入决算情况表</t>
  </si>
  <si>
    <t>（调整）预算数</t>
  </si>
  <si>
    <t>决算数为
（调整）预算数的%</t>
  </si>
  <si>
    <t>决算数比
上年决算数增减%</t>
  </si>
  <si>
    <t>（一）税收收入</t>
  </si>
  <si>
    <t xml:space="preserve">     增值税</t>
  </si>
  <si>
    <t xml:space="preserve">         其中：免抵调增增值税</t>
  </si>
  <si>
    <t xml:space="preserve">     企业所得税</t>
  </si>
  <si>
    <t xml:space="preserve">     个人所得税</t>
  </si>
  <si>
    <t xml:space="preserve"> 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</si>
  <si>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</si>
  <si>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</si>
  <si>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</si>
  <si>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</si>
  <si>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</si>
  <si>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</si>
  <si>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</si>
  <si>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</si>
  <si>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</si>
  <si>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环境保护税</t>
  </si>
  <si>
    <t xml:space="preserve">     其他税收收入</t>
  </si>
  <si>
    <t>（二）非税收入</t>
  </si>
  <si>
    <t xml:space="preserve">     专项收入</t>
  </si>
  <si>
    <t xml:space="preserve">         其中：教育费附加收入</t>
  </si>
  <si>
    <t xml:space="preserve">              地方教育附加收入</t>
  </si>
  <si>
    <t xml:space="preserve">              文化事业建设费收入</t>
  </si>
  <si>
    <t xml:space="preserve">              残疾人就业保障收入</t>
  </si>
  <si>
    <t xml:space="preserve">     行政事业性收费收入</t>
  </si>
  <si>
    <t xml:space="preserve">     罚没收入</t>
  </si>
  <si>
    <t xml:space="preserve">     国有资源（资产）有偿使用收入</t>
  </si>
  <si>
    <t xml:space="preserve">     捐赠收入</t>
  </si>
  <si>
    <t xml:space="preserve">     其他收入</t>
  </si>
  <si>
    <t>二、转移性收入</t>
  </si>
  <si>
    <t>（一）上级补助收入</t>
  </si>
  <si>
    <t>（二）下级上解收入</t>
  </si>
  <si>
    <t>（三）上年结转收入</t>
  </si>
  <si>
    <t>（四）调入资金</t>
  </si>
  <si>
    <t>（五）债务（转贷）收入</t>
  </si>
  <si>
    <t>（六）区域间转移性收入</t>
  </si>
  <si>
    <t>（七）动用预算稳定调节基金</t>
  </si>
  <si>
    <t>备注：1.2022年计算执行数与上年执行数比时，需考虑留抵退税因素。2.非税收入中的专项收入，可根据实际列举几个重要收入科目，并在备注解释说明增减变化情况。3.县（区）级不需要填列下级上解收入部分内容。</t>
  </si>
  <si>
    <t>表1-3</t>
  </si>
  <si>
    <t>汕尾市城区2023年区本级一般公共预算支出决算情况表
（按功能分类）</t>
  </si>
  <si>
    <t>项目</t>
  </si>
  <si>
    <t>执行数</t>
  </si>
  <si>
    <t>执行数为
（调整）预算数的%</t>
  </si>
  <si>
    <t>合   计</t>
  </si>
  <si>
    <t>一、一般公共服务支出</t>
  </si>
  <si>
    <t>人大事务</t>
  </si>
  <si>
    <t>行政运行</t>
  </si>
  <si>
    <t>一般行政管理事务</t>
  </si>
  <si>
    <t>人大会议</t>
  </si>
  <si>
    <t>人大监督</t>
  </si>
  <si>
    <t>人大代表履职能力提升</t>
  </si>
  <si>
    <t>代表工作</t>
  </si>
  <si>
    <t>事业运行</t>
  </si>
  <si>
    <t>其他人大事务支出</t>
  </si>
  <si>
    <t>政协事务</t>
  </si>
  <si>
    <t>政协会议</t>
  </si>
  <si>
    <t>其他政协事务支出</t>
  </si>
  <si>
    <t>政府办公厅（室）及相关机构事务</t>
  </si>
  <si>
    <t>其他政府办公厅（室）及相关机构事务支出</t>
  </si>
  <si>
    <t>发展与改革事务</t>
  </si>
  <si>
    <t>其他发展与改革事务支出</t>
  </si>
  <si>
    <t>统计信息事务</t>
  </si>
  <si>
    <t>专项普查活动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</si>
  <si>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</si>
  <si>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</si>
  <si>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</si>
  <si>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</si>
  <si>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</si>
  <si>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</si>
  <si>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</si>
  <si>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</si>
  <si>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</si>
  <si>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其他税收事务支出</t>
  </si>
  <si>
    <t>审计事务</t>
  </si>
  <si>
    <t>审计业务</t>
  </si>
  <si>
    <t>纪检监察事务</t>
  </si>
  <si>
    <t>机关服务</t>
  </si>
  <si>
    <t>大案要案查处</t>
  </si>
  <si>
    <t>派驻派出机构</t>
  </si>
  <si>
    <t>其他纪检监察事务支出</t>
  </si>
  <si>
    <t>商贸事务</t>
  </si>
  <si>
    <t>招商引资</t>
  </si>
  <si>
    <t>其他商贸事务支出</t>
  </si>
  <si>
    <t>知识产权事务</t>
  </si>
  <si>
    <t>其他知识产权事务支出</t>
  </si>
  <si>
    <t>档案事务</t>
  </si>
  <si>
    <t>档案馆</t>
  </si>
  <si>
    <t>其他档案事务支出</t>
  </si>
  <si>
    <t>群众团体事务</t>
  </si>
  <si>
    <t>工会事务</t>
  </si>
  <si>
    <t>其他群众团体事务支出</t>
  </si>
  <si>
    <t>党委办公厅（室）及相关机构事务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</si>
  <si>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</si>
  <si>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</si>
  <si>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</si>
  <si>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</si>
  <si>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</si>
  <si>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</si>
  <si>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</si>
  <si>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</si>
  <si>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市场监督管理事务</t>
  </si>
  <si>
    <t>市场主体管理</t>
  </si>
  <si>
    <t>市场秩序执法</t>
  </si>
  <si>
    <t>质量基础</t>
  </si>
  <si>
    <t>食品安全监管</t>
  </si>
  <si>
    <t>其他市场监督管理事务</t>
  </si>
  <si>
    <t>其他一般公共服务支出</t>
  </si>
  <si>
    <t>二、国防支出</t>
  </si>
  <si>
    <t>国防动员</t>
  </si>
  <si>
    <t>兵役征集</t>
  </si>
  <si>
    <t>民兵</t>
  </si>
  <si>
    <t>边海防</t>
  </si>
  <si>
    <t>其他国防支出</t>
  </si>
  <si>
    <t>三、公共安全支出</t>
  </si>
  <si>
    <t>公安</t>
  </si>
  <si>
    <t>检察</t>
  </si>
  <si>
    <t>法院</t>
  </si>
  <si>
    <t>司法</t>
  </si>
  <si>
    <t>基层司法业务</t>
  </si>
  <si>
    <t>普法宣传</t>
  </si>
  <si>
    <t>律师管理</t>
  </si>
  <si>
    <t>公共法律服务</t>
  </si>
  <si>
    <t>社区矫正</t>
  </si>
  <si>
    <t>其他司法支出</t>
  </si>
  <si>
    <t>其他公共安全支出</t>
  </si>
  <si>
    <t>四、教育支出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</si>
  <si>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</si>
  <si>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</si>
  <si>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</si>
  <si>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</si>
  <si>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</si>
  <si>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</si>
  <si>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</si>
  <si>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</si>
  <si>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</si>
  <si>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</si>
  <si>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其他职业教育支出</t>
  </si>
  <si>
    <t>特殊教育</t>
  </si>
  <si>
    <t>特殊学校教育</t>
  </si>
  <si>
    <t>其他特殊学校教育</t>
  </si>
  <si>
    <t>进修及培训</t>
  </si>
  <si>
    <t>干部教育</t>
  </si>
  <si>
    <t>教育费附加安排的支出</t>
  </si>
  <si>
    <t>中等职业学校教学设施</t>
  </si>
  <si>
    <t>其他教育支出</t>
  </si>
  <si>
    <t>五、科学技术支出</t>
  </si>
  <si>
    <t>科学技术管理事务</t>
  </si>
  <si>
    <t>其他科学技术管理事务支出</t>
  </si>
  <si>
    <t>技术研究与开发</t>
  </si>
  <si>
    <t>其他技术研究与开发支出</t>
  </si>
  <si>
    <t>科技条件与服务</t>
  </si>
  <si>
    <t xml:space="preserve">    技术创新服务体系</t>
  </si>
  <si>
    <t>其他科技条件与服务支出</t>
  </si>
  <si>
    <t>社会科学</t>
  </si>
  <si>
    <t>社会科学研究</t>
  </si>
  <si>
    <t>科学技术普及</t>
  </si>
  <si>
    <t>其他科学技术普及支出</t>
  </si>
  <si>
    <t>其他科学技术支出</t>
  </si>
  <si>
    <t>六、文化旅游体育与传媒支出</t>
  </si>
  <si>
    <t>文化和旅游</t>
  </si>
  <si>
    <t>图书馆</t>
  </si>
  <si>
    <t>群众文化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</si>
  <si>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</si>
  <si>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</si>
  <si>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</si>
  <si>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</si>
  <si>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</si>
  <si>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</si>
  <si>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新闻出版电影</t>
  </si>
  <si>
    <t>电影</t>
  </si>
  <si>
    <t>广播电视</t>
  </si>
  <si>
    <t>广播电视事务</t>
  </si>
  <si>
    <t>其他广播电视支出</t>
  </si>
  <si>
    <t>其他文化旅游体育与传媒支出</t>
  </si>
  <si>
    <t>宣传文化发展专项支出</t>
  </si>
  <si>
    <t>七、社会保障和就业支出</t>
  </si>
  <si>
    <t>人力资源和社会保障管理事务</t>
  </si>
  <si>
    <t>综合业务管理</t>
  </si>
  <si>
    <t>社会保险业务管理事务</t>
  </si>
  <si>
    <t>社会保险经办机构</t>
  </si>
  <si>
    <t>其他人力资源和社会保障管理事务支出</t>
  </si>
  <si>
    <t>民政管理事务</t>
  </si>
  <si>
    <t>其他民政管理事务支出</t>
  </si>
  <si>
    <t>行政事业单位养老支出</t>
  </si>
  <si>
    <t>行政单位离退休</t>
  </si>
  <si>
    <t>事业单位离退休</t>
  </si>
  <si>
    <t>机关事业单位职业年金缴费支出</t>
  </si>
  <si>
    <t>其他行政事业单位养老支出</t>
  </si>
  <si>
    <t>企业改革补助</t>
  </si>
  <si>
    <t>其他企业改革发展补助</t>
  </si>
  <si>
    <t>就业补助</t>
  </si>
  <si>
    <t>就业创业服务补贴</t>
  </si>
  <si>
    <t>社会保险补贴</t>
  </si>
  <si>
    <t>其他就业补助支出</t>
  </si>
  <si>
    <t>抚恤</t>
  </si>
  <si>
    <t>死亡抚恤</t>
  </si>
  <si>
    <t>义务兵优待</t>
  </si>
  <si>
    <t>其他优抚支出</t>
  </si>
  <si>
    <t>退役安置</t>
  </si>
  <si>
    <t>退役士兵安置</t>
  </si>
  <si>
    <t>军队移交政府的离退休人员安置</t>
  </si>
  <si>
    <t>退役士兵管理教育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</si>
  <si>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</si>
  <si>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</si>
  <si>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</si>
  <si>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</si>
  <si>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</si>
  <si>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</si>
  <si>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</si>
  <si>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</si>
  <si>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</si>
  <si>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</si>
  <si>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</si>
  <si>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</si>
  <si>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</si>
  <si>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</si>
  <si>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</si>
  <si>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</si>
  <si>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</si>
  <si>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</si>
  <si>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</si>
  <si>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</si>
  <si>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</si>
  <si>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财政对基本养老保险基金的补助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</si>
  <si>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</si>
  <si>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</si>
  <si>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</si>
  <si>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</si>
  <si>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其他社会保障和就业支出</t>
  </si>
  <si>
    <t>八、卫生健康支出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</si>
  <si>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</si>
  <si>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</si>
  <si>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</si>
  <si>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</si>
  <si>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</si>
  <si>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</si>
  <si>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</si>
  <si>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</si>
  <si>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</si>
  <si>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</si>
  <si>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</si>
  <si>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</si>
  <si>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</si>
  <si>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</si>
  <si>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</si>
  <si>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</si>
  <si>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</si>
  <si>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</si>
  <si>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</si>
  <si>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</si>
  <si>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</si>
  <si>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</si>
  <si>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</si>
  <si>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</si>
  <si>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</si>
  <si>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</si>
  <si>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</si>
  <si>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</si>
  <si>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</si>
  <si>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</si>
  <si>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</si>
  <si>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</si>
  <si>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</si>
  <si>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</si>
  <si>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</si>
  <si>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</si>
  <si>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其他卫生健康支出</t>
  </si>
  <si>
    <t>九、节能环保支出</t>
  </si>
  <si>
    <t>污染防治</t>
  </si>
  <si>
    <t>水体</t>
  </si>
  <si>
    <t>其他节能环保支出</t>
  </si>
  <si>
    <t>十、城乡社区支出</t>
  </si>
  <si>
    <t>城乡社区管理事务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</si>
  <si>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</si>
  <si>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</si>
  <si>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</si>
  <si>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</si>
  <si>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</si>
  <si>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>十一、农林水支出</t>
  </si>
  <si>
    <t>农业农村</t>
  </si>
  <si>
    <t>病虫害控制</t>
  </si>
  <si>
    <t>农产品质量安全</t>
  </si>
  <si>
    <t>防灾救灾</t>
  </si>
  <si>
    <t>农村合作经济</t>
  </si>
  <si>
    <t>渔业发展</t>
  </si>
  <si>
    <t>农田建设</t>
  </si>
  <si>
    <t>其他农业农村支出</t>
  </si>
  <si>
    <t>林业和草原</t>
  </si>
  <si>
    <t>森林资源培育</t>
  </si>
  <si>
    <t>森林生态效益补偿</t>
  </si>
  <si>
    <t>林业草原防灾减灾</t>
  </si>
  <si>
    <t>其他林业和草原支出</t>
  </si>
  <si>
    <t>水利</t>
  </si>
  <si>
    <t>水利工程建设</t>
  </si>
  <si>
    <t>水利工程运行与维护</t>
  </si>
  <si>
    <t>水资源节约管理与保护</t>
  </si>
  <si>
    <t>其他水利支出</t>
  </si>
  <si>
    <t>巩固脱贫攻坚成果衔接乡村振兴</t>
  </si>
  <si>
    <t>农村基础设施建设</t>
  </si>
  <si>
    <t>其他巩固脱贫攻坚成果衔接乡村振兴支出</t>
  </si>
  <si>
    <t>农村综合改革</t>
  </si>
  <si>
    <t>对村民委员会和村党支部的补助</t>
  </si>
  <si>
    <t>对村集体经济组织的补助</t>
  </si>
  <si>
    <t>其他农村综合改革支出</t>
  </si>
  <si>
    <t>普惠金融发展支出</t>
  </si>
  <si>
    <t>农业保险保费补贴</t>
  </si>
  <si>
    <t>其他农林水支出</t>
  </si>
  <si>
    <t>十二、商业服务业等支出</t>
  </si>
  <si>
    <t>涉外发展服务支出</t>
  </si>
  <si>
    <t>其他涉外发展服务支出</t>
  </si>
  <si>
    <t>其他商业服务业等支出</t>
  </si>
  <si>
    <t>十三、金融支出</t>
  </si>
  <si>
    <t>其他金融支出</t>
  </si>
  <si>
    <t>十四、自然资源海洋气象等支出</t>
  </si>
  <si>
    <t>自然资源事务</t>
  </si>
  <si>
    <t>自然资源利用与保护</t>
  </si>
  <si>
    <t>地质勘查与矿产资源管理</t>
  </si>
  <si>
    <t>十五、住房保障支出</t>
  </si>
  <si>
    <t>保障性安居工程支出</t>
  </si>
  <si>
    <t>农村危房改造</t>
  </si>
  <si>
    <t>保障性住房租金补贴</t>
  </si>
  <si>
    <t>老旧小区改造</t>
  </si>
  <si>
    <t>其他保障性安居工程支出</t>
  </si>
  <si>
    <t>十六、粮油物资储备支出</t>
  </si>
  <si>
    <t>粮油物资事务</t>
  </si>
  <si>
    <t>其他粮油物资事务支出</t>
  </si>
  <si>
    <t>十七、灾害防治及应急管理支出</t>
  </si>
  <si>
    <t>应急管理事务</t>
  </si>
  <si>
    <t>灾害风险防治</t>
  </si>
  <si>
    <t>应急救援</t>
  </si>
  <si>
    <t>应急管理</t>
  </si>
  <si>
    <t>其他应急管理支出</t>
  </si>
  <si>
    <t>消防救援事务</t>
  </si>
  <si>
    <t>消防应急救援</t>
  </si>
  <si>
    <t>其他消防救援事务支出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</si>
  <si>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</si>
  <si>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</si>
  <si>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</si>
  <si>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</si>
  <si>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</si>
  <si>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十八、预备费</t>
  </si>
  <si>
    <t>十九、其他支出</t>
  </si>
  <si>
    <t>其他支出</t>
  </si>
  <si>
    <t>二十、债务还本支出</t>
  </si>
  <si>
    <t>地方政府一般债务还本支出</t>
  </si>
  <si>
    <t>地方政府一般债券还本支出</t>
  </si>
  <si>
    <t>二十一、债务付息支出</t>
  </si>
  <si>
    <t>地方政府一般债务付息支出</t>
  </si>
  <si>
    <t>地方政府一般债券付息支出</t>
  </si>
  <si>
    <t>二十二、债务发行费用支出</t>
  </si>
  <si>
    <t>地方政府一般债务发行费用支出</t>
  </si>
  <si>
    <r>
      <rPr>
        <sz val="10"/>
        <color theme="1"/>
        <rFont val="宋体"/>
        <charset val="134"/>
      </rPr>
      <t>备注：本表为本级一般公共预算支出，各科目数不包含对下级的转移支付金额；如有两次或以上调整预算的，按最后一次调整金额填列；国防支出、公共安全支出按国家、省有关规定，属保密事项，国防支出编列至类级，公共安全支出非涉密科目编列至款级</t>
    </r>
    <r>
      <rPr>
        <sz val="10"/>
        <rFont val="宋体"/>
        <charset val="134"/>
      </rPr>
      <t>。</t>
    </r>
  </si>
  <si>
    <t>表1-4</t>
  </si>
  <si>
    <t>汕尾市城区2023年区本级一般公共预算基本支出决算表
（按经济分类）</t>
  </si>
  <si>
    <t>合  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</si>
  <si>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</si>
  <si>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</si>
  <si>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</si>
  <si>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</si>
  <si>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</si>
  <si>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</si>
  <si>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</si>
  <si>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</si>
  <si>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</si>
  <si>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</si>
  <si>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</si>
  <si>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</si>
  <si>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</si>
  <si>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</si>
  <si>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维修（护）费</t>
  </si>
  <si>
    <t>其他商品和服务支出</t>
  </si>
  <si>
    <t>机关资本性支出（一）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</si>
  <si>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</si>
  <si>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</si>
  <si>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</si>
  <si>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</si>
  <si>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</si>
  <si>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</si>
  <si>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</si>
  <si>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 xml:space="preserve">    社会福利和救助</t>
  </si>
  <si>
    <t>离退休费</t>
  </si>
  <si>
    <t>其他对个人和家庭补助</t>
  </si>
  <si>
    <t xml:space="preserve">备注：根据财政部《政府收支分类科目》，本表按政府预算支出经济分类科目列示。     </t>
  </si>
  <si>
    <t>表1-5</t>
  </si>
  <si>
    <t>汕尾市城区2023年一般公共预算行政经费
及“三公”经费决算表</t>
  </si>
  <si>
    <t>行政经费</t>
  </si>
  <si>
    <t>其中：办公费</t>
  </si>
  <si>
    <t xml:space="preserve">      会议费</t>
  </si>
  <si>
    <t xml:space="preserve">      培训费</t>
  </si>
  <si>
    <t>“三公”经费</t>
  </si>
  <si>
    <t>其中：因公出国（境）支出</t>
  </si>
  <si>
    <t xml:space="preserve">      公务用车购置及运行维护支出</t>
  </si>
  <si>
    <t>其中：1.公务用车购置</t>
  </si>
  <si>
    <t xml:space="preserve">      2.公务用车运行维护费</t>
  </si>
  <si>
    <t xml:space="preserve">      公务接待费支出</t>
  </si>
  <si>
    <t>备注：行政经费按照财政部《地方预决算公开操作规程》取数口径确定，不含事业单位；“三公经费”包含行政（参公）单位、事业单位。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</si>
</sst>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_ "/>
    <numFmt numFmtId="178" formatCode="#,##0.00_ "/>
    <numFmt numFmtId="179" formatCode="#,##0_);[Red]\(#,##0\)"/>
    <numFmt numFmtId="180" formatCode="#,##0_ ;[Red]\-#,##0\ "/>
  </numFmts>
  <fonts count="44"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name val="宋体"/>
      <charset val="134"/>
      <scheme val="minor"/>
    </font>
    <font>
      <b/>
      <sz val="10"/>
      <color theme="1"/>
      <name val="新宋体"/>
      <charset val="134"/>
    </font>
    <font>
      <b/>
      <sz val="14"/>
      <name val="宋体"/>
      <charset val="134"/>
    </font>
    <font>
      <sz val="10"/>
      <color theme="1"/>
      <name val="新宋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黑体"/>
      <charset val="134"/>
    </font>
    <font>
      <sz val="26"/>
      <name val="方正小标宋_GBK"/>
      <charset val="134"/>
    </font>
    <font>
      <sz val="16"/>
      <name val="黑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164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4" applyFont="1" applyFill="1" applyAlignment="1">
      <alignment vertical="center" wrapText="1"/>
    </xf>
    <xf numFmtId="176" fontId="4" fillId="0" borderId="0" xfId="54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54" applyFont="1" applyFill="1" applyAlignment="1">
      <alignment vertical="center" wrapText="1"/>
    </xf>
    <xf numFmtId="176" fontId="7" fillId="0" borderId="0" xfId="54" applyNumberFormat="1" applyFont="1" applyFill="1" applyAlignment="1">
      <alignment horizontal="right"/>
    </xf>
    <xf numFmtId="176" fontId="7" fillId="0" borderId="0" xfId="54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177" fontId="9" fillId="0" borderId="4" xfId="56" applyNumberFormat="1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2"/>
    </xf>
    <xf numFmtId="0" fontId="6" fillId="0" borderId="3" xfId="0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vertical="center"/>
    </xf>
    <xf numFmtId="177" fontId="7" fillId="0" borderId="4" xfId="56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6"/>
    </xf>
    <xf numFmtId="0" fontId="6" fillId="0" borderId="5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right" vertical="center"/>
    </xf>
    <xf numFmtId="177" fontId="7" fillId="0" borderId="7" xfId="56" applyNumberFormat="1" applyFont="1" applyFill="1" applyBorder="1" applyAlignment="1">
      <alignment vertical="center"/>
    </xf>
    <xf numFmtId="177" fontId="7" fillId="0" borderId="5" xfId="56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4" fillId="0" borderId="0" xfId="62" applyFont="1" applyFill="1" applyAlignment="1">
      <alignment vertical="center"/>
    </xf>
    <xf numFmtId="0" fontId="5" fillId="0" borderId="0" xfId="62" applyFont="1" applyFill="1" applyAlignment="1">
      <alignment horizontal="center" vertical="center" wrapText="1"/>
    </xf>
    <xf numFmtId="0" fontId="6" fillId="0" borderId="5" xfId="54" applyFont="1" applyFill="1" applyBorder="1" applyAlignment="1">
      <alignment vertical="center" wrapText="1"/>
    </xf>
    <xf numFmtId="176" fontId="7" fillId="0" borderId="5" xfId="54" applyNumberFormat="1" applyFont="1" applyFill="1" applyBorder="1" applyAlignment="1">
      <alignment horizontal="right"/>
    </xf>
    <xf numFmtId="0" fontId="2" fillId="0" borderId="1" xfId="62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177" fontId="9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 indent="2"/>
    </xf>
    <xf numFmtId="177" fontId="7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 indent="2"/>
    </xf>
    <xf numFmtId="177" fontId="7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vertical="center" wrapText="1"/>
    </xf>
    <xf numFmtId="0" fontId="6" fillId="0" borderId="0" xfId="62" applyFont="1" applyFill="1" applyAlignment="1">
      <alignment horizontal="left" vertical="top" wrapText="1" indent="2"/>
    </xf>
    <xf numFmtId="0" fontId="2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0" fontId="1" fillId="0" borderId="3" xfId="0" applyFont="1" applyFill="1" applyBorder="1"/>
    <xf numFmtId="0" fontId="4" fillId="0" borderId="0" xfId="54" applyFont="1" applyFill="1" applyBorder="1" applyAlignment="1">
      <alignment vertical="center" wrapText="1"/>
    </xf>
    <xf numFmtId="0" fontId="4" fillId="0" borderId="0" xfId="54" applyFont="1" applyFill="1" applyAlignment="1">
      <alignment vertical="center"/>
    </xf>
    <xf numFmtId="10" fontId="4" fillId="0" borderId="0" xfId="54" applyNumberFormat="1" applyFont="1" applyFill="1" applyAlignment="1">
      <alignment vertical="center"/>
    </xf>
    <xf numFmtId="0" fontId="5" fillId="0" borderId="0" xfId="54" applyFont="1" applyFill="1" applyBorder="1" applyAlignment="1">
      <alignment horizontal="center" vertical="center" wrapText="1"/>
    </xf>
    <xf numFmtId="10" fontId="5" fillId="0" borderId="0" xfId="54" applyNumberFormat="1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 wrapText="1"/>
    </xf>
    <xf numFmtId="0" fontId="6" fillId="0" borderId="0" xfId="54" applyFont="1" applyFill="1" applyBorder="1" applyAlignment="1">
      <alignment vertical="center" wrapText="1"/>
    </xf>
    <xf numFmtId="0" fontId="6" fillId="0" borderId="0" xfId="54" applyFont="1" applyFill="1" applyAlignment="1">
      <alignment vertical="center"/>
    </xf>
    <xf numFmtId="10" fontId="6" fillId="0" borderId="0" xfId="54" applyNumberFormat="1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 wrapText="1"/>
    </xf>
    <xf numFmtId="10" fontId="2" fillId="0" borderId="2" xfId="54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9" fillId="0" borderId="11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0" fontId="6" fillId="0" borderId="0" xfId="0" applyNumberFormat="1" applyFont="1" applyFill="1" applyBorder="1" applyAlignment="1">
      <alignment horizontal="right" vertical="center"/>
    </xf>
    <xf numFmtId="10" fontId="6" fillId="0" borderId="3" xfId="0" applyNumberFormat="1" applyFont="1" applyFill="1" applyBorder="1" applyAlignment="1">
      <alignment horizontal="right" vertical="center"/>
    </xf>
    <xf numFmtId="177" fontId="8" fillId="0" borderId="0" xfId="58" applyNumberFormat="1" applyFont="1" applyFill="1" applyBorder="1" applyAlignment="1">
      <alignment horizontal="right" vertical="center"/>
    </xf>
    <xf numFmtId="0" fontId="9" fillId="0" borderId="11" xfId="0" applyNumberFormat="1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horizontal="left" vertical="center" wrapText="1" indent="2"/>
    </xf>
    <xf numFmtId="0" fontId="7" fillId="0" borderId="11" xfId="0" applyNumberFormat="1" applyFont="1" applyFill="1" applyBorder="1" applyAlignment="1">
      <alignment horizontal="left" vertical="center" wrapText="1" indent="4"/>
    </xf>
    <xf numFmtId="0" fontId="7" fillId="0" borderId="12" xfId="0" applyNumberFormat="1" applyFont="1" applyFill="1" applyBorder="1" applyAlignment="1">
      <alignment horizontal="left" vertical="center" wrapText="1" indent="4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0" fontId="6" fillId="0" borderId="5" xfId="0" applyNumberFormat="1" applyFont="1" applyFill="1" applyBorder="1" applyAlignment="1">
      <alignment horizontal="right" vertical="center"/>
    </xf>
    <xf numFmtId="10" fontId="6" fillId="0" borderId="6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left" vertical="center" wrapText="1"/>
    </xf>
    <xf numFmtId="1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2" fillId="0" borderId="0" xfId="58" applyFont="1" applyFill="1" applyBorder="1" applyAlignment="1"/>
    <xf numFmtId="0" fontId="1" fillId="2" borderId="0" xfId="58" applyFont="1" applyFill="1" applyBorder="1" applyAlignment="1"/>
    <xf numFmtId="0" fontId="1" fillId="0" borderId="0" xfId="58" applyFont="1" applyFill="1" applyBorder="1" applyAlignment="1"/>
    <xf numFmtId="0" fontId="5" fillId="0" borderId="0" xfId="54" applyFont="1" applyFill="1" applyAlignment="1">
      <alignment horizontal="center" vertical="center" wrapText="1"/>
    </xf>
    <xf numFmtId="0" fontId="5" fillId="0" borderId="0" xfId="54" applyFont="1" applyFill="1" applyAlignment="1">
      <alignment horizontal="center" vertical="center"/>
    </xf>
    <xf numFmtId="0" fontId="6" fillId="0" borderId="0" xfId="54" applyFont="1" applyFill="1" applyAlignment="1">
      <alignment horizontal="right" vertical="center"/>
    </xf>
    <xf numFmtId="176" fontId="6" fillId="0" borderId="0" xfId="54" applyNumberFormat="1" applyFont="1" applyFill="1" applyAlignment="1">
      <alignment horizontal="right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13" xfId="54" applyFont="1" applyFill="1" applyBorder="1" applyAlignment="1">
      <alignment horizontal="center" vertical="center" wrapText="1"/>
    </xf>
    <xf numFmtId="176" fontId="2" fillId="0" borderId="2" xfId="54" applyNumberFormat="1" applyFont="1" applyFill="1" applyBorder="1" applyAlignment="1">
      <alignment horizontal="center" vertical="center" wrapText="1"/>
    </xf>
    <xf numFmtId="176" fontId="2" fillId="0" borderId="0" xfId="54" applyNumberFormat="1" applyFont="1" applyFill="1" applyBorder="1" applyAlignment="1">
      <alignment horizontal="center" vertical="center" wrapText="1"/>
    </xf>
    <xf numFmtId="0" fontId="8" fillId="0" borderId="0" xfId="54" applyFont="1" applyFill="1" applyBorder="1" applyAlignment="1">
      <alignment horizontal="left" vertical="center" wrapText="1"/>
    </xf>
    <xf numFmtId="177" fontId="12" fillId="0" borderId="14" xfId="54" applyNumberFormat="1" applyFont="1" applyFill="1" applyBorder="1" applyAlignment="1">
      <alignment horizontal="right" vertical="center" wrapText="1"/>
    </xf>
    <xf numFmtId="177" fontId="12" fillId="0" borderId="14" xfId="51" applyNumberFormat="1" applyFont="1" applyFill="1" applyBorder="1" applyAlignment="1">
      <alignment horizontal="right" vertical="center"/>
    </xf>
    <xf numFmtId="10" fontId="12" fillId="0" borderId="14" xfId="52" applyNumberFormat="1" applyFont="1" applyFill="1" applyBorder="1" applyAlignment="1">
      <alignment horizontal="right" vertical="center"/>
    </xf>
    <xf numFmtId="10" fontId="12" fillId="0" borderId="0" xfId="52" applyNumberFormat="1" applyFont="1" applyFill="1" applyBorder="1" applyAlignment="1">
      <alignment horizontal="right" vertical="center"/>
    </xf>
    <xf numFmtId="178" fontId="12" fillId="0" borderId="0" xfId="52" applyNumberFormat="1" applyFont="1" applyFill="1" applyBorder="1" applyAlignment="1">
      <alignment horizontal="right" vertical="center"/>
    </xf>
    <xf numFmtId="10" fontId="1" fillId="0" borderId="0" xfId="58" applyNumberFormat="1" applyFont="1" applyFill="1" applyBorder="1" applyAlignment="1"/>
    <xf numFmtId="1" fontId="8" fillId="0" borderId="0" xfId="54" applyNumberFormat="1" applyFont="1" applyFill="1" applyBorder="1" applyAlignment="1">
      <alignment horizontal="left" vertical="center" wrapText="1"/>
    </xf>
    <xf numFmtId="177" fontId="12" fillId="0" borderId="4" xfId="54" applyNumberFormat="1" applyFont="1" applyFill="1" applyBorder="1" applyAlignment="1">
      <alignment horizontal="right" vertical="center" wrapText="1"/>
    </xf>
    <xf numFmtId="177" fontId="12" fillId="0" borderId="4" xfId="52" applyNumberFormat="1" applyFont="1" applyFill="1" applyBorder="1" applyAlignment="1">
      <alignment horizontal="right" vertical="center"/>
    </xf>
    <xf numFmtId="10" fontId="12" fillId="0" borderId="4" xfId="52" applyNumberFormat="1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right" vertical="center"/>
    </xf>
    <xf numFmtId="177" fontId="14" fillId="0" borderId="4" xfId="54" applyNumberFormat="1" applyFont="1" applyFill="1" applyBorder="1" applyAlignment="1">
      <alignment horizontal="right" vertical="center" wrapText="1"/>
    </xf>
    <xf numFmtId="177" fontId="14" fillId="0" borderId="4" xfId="52" applyNumberFormat="1" applyFont="1" applyFill="1" applyBorder="1" applyAlignment="1">
      <alignment horizontal="right" vertical="center"/>
    </xf>
    <xf numFmtId="10" fontId="14" fillId="0" borderId="4" xfId="52" applyNumberFormat="1" applyFont="1" applyFill="1" applyBorder="1" applyAlignment="1">
      <alignment horizontal="right" vertical="center"/>
    </xf>
    <xf numFmtId="10" fontId="14" fillId="0" borderId="0" xfId="52" applyNumberFormat="1" applyFont="1" applyFill="1" applyBorder="1" applyAlignment="1">
      <alignment horizontal="right" vertical="center"/>
    </xf>
    <xf numFmtId="178" fontId="14" fillId="0" borderId="0" xfId="52" applyNumberFormat="1" applyFont="1" applyFill="1" applyBorder="1" applyAlignment="1">
      <alignment horizontal="right" vertical="center"/>
    </xf>
    <xf numFmtId="10" fontId="14" fillId="0" borderId="0" xfId="54" applyNumberFormat="1" applyFont="1" applyFill="1" applyBorder="1" applyAlignment="1" applyProtection="1">
      <alignment horizontal="right" vertical="center"/>
      <protection locked="0"/>
    </xf>
    <xf numFmtId="178" fontId="14" fillId="0" borderId="0" xfId="54" applyNumberFormat="1" applyFont="1" applyFill="1" applyBorder="1" applyAlignment="1" applyProtection="1">
      <alignment horizontal="right" vertical="center"/>
      <protection locked="0"/>
    </xf>
    <xf numFmtId="0" fontId="8" fillId="0" borderId="0" xfId="54" applyFont="1" applyFill="1" applyBorder="1" applyAlignment="1">
      <alignment vertical="center" wrapText="1"/>
    </xf>
    <xf numFmtId="10" fontId="12" fillId="0" borderId="0" xfId="54" applyNumberFormat="1" applyFont="1" applyFill="1" applyBorder="1" applyAlignment="1" applyProtection="1">
      <alignment horizontal="right" vertical="center"/>
      <protection locked="0"/>
    </xf>
    <xf numFmtId="178" fontId="12" fillId="0" borderId="0" xfId="54" applyNumberFormat="1" applyFont="1" applyFill="1" applyBorder="1" applyAlignment="1" applyProtection="1">
      <alignment horizontal="right" vertical="center"/>
      <protection locked="0"/>
    </xf>
    <xf numFmtId="0" fontId="14" fillId="0" borderId="0" xfId="52" applyNumberFormat="1" applyFont="1" applyFill="1" applyBorder="1" applyAlignment="1">
      <alignment horizontal="right" vertical="center"/>
    </xf>
    <xf numFmtId="177" fontId="12" fillId="0" borderId="4" xfId="54" applyNumberFormat="1" applyFont="1" applyFill="1" applyBorder="1" applyAlignment="1">
      <alignment horizontal="right" vertical="center"/>
    </xf>
    <xf numFmtId="0" fontId="13" fillId="0" borderId="15" xfId="59" applyNumberFormat="1" applyFont="1" applyFill="1" applyBorder="1" applyAlignment="1">
      <alignment horizontal="right" vertical="center"/>
    </xf>
    <xf numFmtId="0" fontId="12" fillId="0" borderId="0" xfId="54" applyNumberFormat="1" applyFont="1" applyFill="1" applyBorder="1" applyAlignment="1" applyProtection="1">
      <alignment horizontal="right" vertical="center"/>
      <protection locked="0"/>
    </xf>
    <xf numFmtId="0" fontId="6" fillId="0" borderId="0" xfId="54" applyFont="1" applyFill="1" applyBorder="1" applyAlignment="1">
      <alignment horizontal="left" vertical="center" wrapText="1" indent="2"/>
    </xf>
    <xf numFmtId="177" fontId="14" fillId="0" borderId="4" xfId="54" applyNumberFormat="1" applyFont="1" applyFill="1" applyBorder="1" applyAlignment="1">
      <alignment horizontal="right" vertical="center"/>
    </xf>
    <xf numFmtId="177" fontId="14" fillId="0" borderId="4" xfId="53" applyNumberFormat="1" applyFont="1" applyFill="1" applyBorder="1" applyAlignment="1">
      <alignment horizontal="right" vertical="center"/>
    </xf>
    <xf numFmtId="0" fontId="14" fillId="0" borderId="0" xfId="54" applyNumberFormat="1" applyFont="1" applyFill="1" applyBorder="1" applyAlignment="1" applyProtection="1">
      <alignment horizontal="right" vertical="center"/>
      <protection locked="0"/>
    </xf>
    <xf numFmtId="0" fontId="8" fillId="0" borderId="0" xfId="57" applyFont="1" applyFill="1" applyBorder="1" applyAlignment="1">
      <alignment horizontal="left" vertical="center"/>
    </xf>
    <xf numFmtId="0" fontId="6" fillId="0" borderId="0" xfId="57" applyFont="1" applyFill="1" applyBorder="1" applyAlignment="1">
      <alignment horizontal="left" vertical="center" wrapText="1" indent="2"/>
    </xf>
    <xf numFmtId="10" fontId="14" fillId="0" borderId="4" xfId="52" applyNumberFormat="1" applyFont="1" applyFill="1" applyBorder="1" applyAlignment="1">
      <alignment vertical="center"/>
    </xf>
    <xf numFmtId="10" fontId="14" fillId="0" borderId="0" xfId="54" applyNumberFormat="1" applyFont="1" applyFill="1" applyBorder="1" applyAlignment="1" applyProtection="1">
      <alignment vertical="center"/>
      <protection locked="0"/>
    </xf>
    <xf numFmtId="0" fontId="14" fillId="0" borderId="0" xfId="54" applyNumberFormat="1" applyFont="1" applyFill="1" applyBorder="1" applyAlignment="1" applyProtection="1">
      <alignment vertical="center"/>
      <protection locked="0"/>
    </xf>
    <xf numFmtId="0" fontId="8" fillId="0" borderId="5" xfId="50" applyFont="1" applyFill="1" applyBorder="1" applyAlignment="1">
      <alignment horizontal="center" vertical="center" wrapText="1"/>
    </xf>
    <xf numFmtId="177" fontId="12" fillId="0" borderId="7" xfId="54" applyNumberFormat="1" applyFont="1" applyFill="1" applyBorder="1" applyAlignment="1">
      <alignment horizontal="right" vertical="center" wrapText="1"/>
    </xf>
    <xf numFmtId="10" fontId="12" fillId="0" borderId="7" xfId="54" applyNumberFormat="1" applyFont="1" applyFill="1" applyBorder="1" applyAlignment="1" applyProtection="1">
      <alignment horizontal="right" vertical="center"/>
      <protection locked="0"/>
    </xf>
    <xf numFmtId="10" fontId="12" fillId="0" borderId="5" xfId="54" applyNumberFormat="1" applyFont="1" applyFill="1" applyBorder="1" applyAlignment="1" applyProtection="1">
      <alignment horizontal="right" vertical="center"/>
      <protection locked="0"/>
    </xf>
    <xf numFmtId="0" fontId="14" fillId="0" borderId="0" xfId="54" applyNumberFormat="1" applyFont="1" applyFill="1" applyBorder="1" applyAlignment="1">
      <alignment horizontal="center" vertical="center" wrapText="1"/>
    </xf>
    <xf numFmtId="0" fontId="6" fillId="0" borderId="0" xfId="57" applyFont="1" applyFill="1" applyAlignment="1">
      <alignment horizontal="left" vertical="center" wrapText="1"/>
    </xf>
    <xf numFmtId="0" fontId="4" fillId="0" borderId="0" xfId="58" applyFont="1" applyFill="1" applyBorder="1" applyAlignment="1"/>
    <xf numFmtId="0" fontId="5" fillId="0" borderId="0" xfId="49" applyFont="1" applyFill="1" applyAlignment="1">
      <alignment horizontal="center" vertical="center" wrapText="1"/>
    </xf>
    <xf numFmtId="0" fontId="6" fillId="0" borderId="0" xfId="57" applyFont="1" applyFill="1" applyBorder="1" applyAlignment="1">
      <alignment horizontal="left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wrapText="1"/>
    </xf>
    <xf numFmtId="179" fontId="6" fillId="0" borderId="14" xfId="57" applyNumberFormat="1" applyFont="1" applyFill="1" applyBorder="1" applyAlignment="1">
      <alignment horizontal="right" vertical="center"/>
    </xf>
    <xf numFmtId="177" fontId="6" fillId="0" borderId="3" xfId="57" applyNumberFormat="1" applyFont="1" applyFill="1" applyBorder="1" applyAlignment="1">
      <alignment horizontal="right" vertical="center"/>
    </xf>
    <xf numFmtId="0" fontId="6" fillId="0" borderId="0" xfId="57" applyFont="1" applyFill="1" applyBorder="1" applyAlignment="1">
      <alignment horizontal="left" vertical="center" indent="2"/>
    </xf>
    <xf numFmtId="179" fontId="6" fillId="0" borderId="4" xfId="57" applyNumberFormat="1" applyFont="1" applyFill="1" applyBorder="1" applyAlignment="1">
      <alignment horizontal="right" vertical="center"/>
    </xf>
    <xf numFmtId="0" fontId="6" fillId="0" borderId="3" xfId="57" applyFont="1" applyFill="1" applyBorder="1" applyAlignment="1">
      <alignment vertical="center"/>
    </xf>
    <xf numFmtId="0" fontId="6" fillId="0" borderId="3" xfId="57" applyFont="1" applyFill="1" applyBorder="1" applyAlignment="1">
      <alignment horizontal="left" vertical="center" indent="2"/>
    </xf>
    <xf numFmtId="177" fontId="6" fillId="0" borderId="4" xfId="55" applyNumberFormat="1" applyFont="1" applyFill="1" applyBorder="1" applyAlignment="1">
      <alignment vertical="center"/>
    </xf>
    <xf numFmtId="180" fontId="6" fillId="0" borderId="4" xfId="52" applyNumberFormat="1" applyFont="1" applyFill="1" applyBorder="1" applyAlignment="1">
      <alignment vertical="center"/>
    </xf>
    <xf numFmtId="179" fontId="8" fillId="0" borderId="3" xfId="57" applyNumberFormat="1" applyFont="1" applyFill="1" applyBorder="1" applyAlignment="1">
      <alignment vertical="center"/>
    </xf>
    <xf numFmtId="179" fontId="6" fillId="0" borderId="3" xfId="57" applyNumberFormat="1" applyFont="1" applyFill="1" applyBorder="1" applyAlignment="1">
      <alignment vertical="center"/>
    </xf>
    <xf numFmtId="177" fontId="6" fillId="0" borderId="3" xfId="58" applyNumberFormat="1" applyFont="1" applyFill="1" applyBorder="1" applyAlignment="1">
      <alignment horizontal="right" vertical="center"/>
    </xf>
    <xf numFmtId="0" fontId="8" fillId="0" borderId="5" xfId="57" applyFont="1" applyFill="1" applyBorder="1" applyAlignment="1">
      <alignment horizontal="center" vertical="center"/>
    </xf>
    <xf numFmtId="179" fontId="8" fillId="0" borderId="7" xfId="57" applyNumberFormat="1" applyFont="1" applyFill="1" applyBorder="1" applyAlignment="1">
      <alignment horizontal="right" vertical="center"/>
    </xf>
    <xf numFmtId="0" fontId="8" fillId="0" borderId="7" xfId="57" applyFont="1" applyFill="1" applyBorder="1" applyAlignment="1">
      <alignment horizontal="center" vertical="center"/>
    </xf>
    <xf numFmtId="177" fontId="8" fillId="0" borderId="5" xfId="57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distributed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预算报人大表格（八张快报数） 2 2" xfId="49"/>
    <cellStyle name="好_县市旗测算-新科目（20080626）_民生政策最低支出需求 3 3 2" xfId="50"/>
    <cellStyle name="差_测算结果_财力性转移支付2010年预算参考数 5" xfId="51"/>
    <cellStyle name="差_县市旗测算20080508_财力性转移支付2010年预算参考数 3 2" xfId="52"/>
    <cellStyle name="差_安徽 缺口县区测算(地方填报)1 5 2" xfId="53"/>
    <cellStyle name="40% - Accent5 4 2" xfId="54"/>
    <cellStyle name="常规_2007年地方预算表格（修订2版） 2 2" xfId="55"/>
    <cellStyle name="常规_2007年地方预算表格（修订2版） 2" xfId="56"/>
    <cellStyle name="常规 10 2 2 2 2 2" xfId="57"/>
    <cellStyle name="常规 3" xfId="58"/>
    <cellStyle name="常规_表1-2 2016年一般公共预算收支执行情况表" xfId="59"/>
    <cellStyle name="常规_2007年地方预算表格（修订2版） 4 2 2" xfId="60"/>
    <cellStyle name="常规_2007年地方预算表格（修订2版） 3 2" xfId="61"/>
    <cellStyle name="常规 10 2 2 2 2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F8FEC\&#38468;&#34920;2&#65306;2015&#24180;&#39033;&#30446;&#24211;&#20998;&#31867;&#27719;&#24635;%20-%20&#27719;&#24635;&#21508;&#22788;&#23460;&#65288;&#33635;&#38196;&#25552;&#20379;1.11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4892;&#36130;-&#38468;&#20214;2%20&#25163;&#24037;&#25320;&#27454;&#34920;&#26679;-&#22522;&#26412;&#25903;&#20986;(&#34917;&#21457;14&#24180;9&#20010;&#26376;&#21450;13&#26376;&#24037;&#36164;&#24046;&#39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名单"/>
      <sheetName val="6部门8项"/>
      <sheetName val="7部门9项新"/>
      <sheetName val="投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支出2017(1)"/>
      <sheetName val="基本支出2017(2)"/>
      <sheetName val="专项支出 "/>
      <sheetName val="专项支出  (9)"/>
      <sheetName val="专项支出  (10)"/>
      <sheetName val="专项支出  (11)"/>
      <sheetName val="专项支出  (12)"/>
      <sheetName val="专项支出  (2)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topLeftCell="A10" workbookViewId="0">
      <selection activeCell="B12" sqref="B12"/>
    </sheetView>
  </sheetViews>
  <sheetFormatPr defaultColWidth="10.2857142857143" defaultRowHeight="14.25" outlineLevelCol="1"/>
  <cols>
    <col min="1" max="1" width="20.1428571428571" style="156" customWidth="1"/>
    <col min="2" max="2" width="76.8571428571429" style="156" customWidth="1"/>
    <col min="3" max="16384" width="10.2857142857143" style="156"/>
  </cols>
  <sheetData>
    <row r="1" s="156" customFormat="1" ht="18.75" spans="1:2">
      <c r="A1" s="157"/>
      <c r="B1" s="158"/>
    </row>
    <row r="2" s="156" customFormat="1" ht="22.5" spans="1:2">
      <c r="A2" s="159" t="s">
        <v>0</v>
      </c>
      <c r="B2" s="158"/>
    </row>
    <row r="3" s="156" customFormat="1" ht="18.75" spans="1:2">
      <c r="A3" s="160" t="s">
        <v>1</v>
      </c>
      <c r="B3" s="158"/>
    </row>
    <row r="4" s="156" customFormat="1" spans="1:2">
      <c r="A4" s="158"/>
      <c r="B4" s="158"/>
    </row>
    <row r="5" s="156" customFormat="1" spans="1:2">
      <c r="A5" s="158"/>
      <c r="B5" s="158"/>
    </row>
    <row r="6" s="156" customFormat="1" spans="1:2">
      <c r="A6" s="158"/>
      <c r="B6" s="158"/>
    </row>
    <row r="7" s="156" customFormat="1" ht="27" customHeight="1" spans="1:2">
      <c r="A7" s="158"/>
      <c r="B7" s="158"/>
    </row>
    <row r="8" s="156" customFormat="1" spans="1:2">
      <c r="A8" s="158"/>
      <c r="B8" s="158"/>
    </row>
    <row r="9" s="156" customFormat="1" spans="1:2">
      <c r="A9" s="158"/>
      <c r="B9" s="158"/>
    </row>
    <row r="10" s="156" customFormat="1" spans="1:2">
      <c r="A10" s="161" t="s">
        <v>2</v>
      </c>
      <c r="B10" s="161"/>
    </row>
    <row r="11" s="156" customFormat="1" ht="87" customHeight="1" spans="1:2">
      <c r="A11" s="161"/>
      <c r="B11" s="161"/>
    </row>
    <row r="12" s="156" customFormat="1" ht="185" customHeight="1"/>
    <row r="18" s="156" customFormat="1" ht="20.25" spans="1:2">
      <c r="A18" s="162" t="s">
        <v>3</v>
      </c>
      <c r="B18" s="162"/>
    </row>
    <row r="19" s="156" customFormat="1" ht="20.25" spans="1:2">
      <c r="A19" s="163"/>
      <c r="B19" s="163"/>
    </row>
  </sheetData>
  <mergeCells count="3">
    <mergeCell ref="A18:B18"/>
    <mergeCell ref="A19:B19"/>
    <mergeCell ref="A10:B11"/>
  </mergeCells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workbookViewId="0">
      <selection activeCell="B25" sqref="B5 B8 B15 B16 B20 B25"/>
    </sheetView>
  </sheetViews>
  <sheetFormatPr defaultColWidth="9.14285714285714" defaultRowHeight="14.25" outlineLevelCol="3"/>
  <cols>
    <col min="1" max="1" width="36" style="136" customWidth="1"/>
    <col min="2" max="2" width="11.4285714285714" style="136" customWidth="1"/>
    <col min="3" max="3" width="36" style="136" customWidth="1"/>
    <col min="4" max="4" width="11.4285714285714" style="136" customWidth="1"/>
    <col min="5" max="16384" width="9.14285714285714" style="86"/>
  </cols>
  <sheetData>
    <row r="1" spans="1:4">
      <c r="A1" s="4" t="s">
        <v>4</v>
      </c>
      <c r="B1" s="4"/>
      <c r="C1" s="53"/>
      <c r="D1" s="53"/>
    </row>
    <row r="2" ht="21" spans="1:4">
      <c r="A2" s="137" t="s">
        <v>5</v>
      </c>
      <c r="B2" s="137"/>
      <c r="C2" s="137"/>
      <c r="D2" s="137"/>
    </row>
    <row r="3" ht="18" customHeight="1" spans="1:4">
      <c r="A3" s="138"/>
      <c r="B3" s="138"/>
      <c r="C3" s="138"/>
      <c r="D3" s="8" t="s">
        <v>6</v>
      </c>
    </row>
    <row r="4" ht="23.1" customHeight="1" spans="1:4">
      <c r="A4" s="139" t="s">
        <v>7</v>
      </c>
      <c r="B4" s="140" t="s">
        <v>8</v>
      </c>
      <c r="C4" s="140" t="s">
        <v>7</v>
      </c>
      <c r="D4" s="140" t="s">
        <v>8</v>
      </c>
    </row>
    <row r="5" ht="23.1" customHeight="1" spans="1:4">
      <c r="A5" s="125" t="s">
        <v>9</v>
      </c>
      <c r="B5" s="141">
        <v>85022</v>
      </c>
      <c r="C5" s="125" t="s">
        <v>10</v>
      </c>
      <c r="D5" s="142">
        <v>280399</v>
      </c>
    </row>
    <row r="6" ht="23.1" customHeight="1" spans="1:4">
      <c r="A6" s="143" t="s">
        <v>11</v>
      </c>
      <c r="B6" s="144">
        <v>46956</v>
      </c>
      <c r="C6" s="145"/>
      <c r="D6" s="142"/>
    </row>
    <row r="7" ht="23.1" customHeight="1" spans="1:4">
      <c r="A7" s="143" t="s">
        <v>12</v>
      </c>
      <c r="B7" s="144">
        <v>38066</v>
      </c>
      <c r="C7" s="146"/>
      <c r="D7" s="142"/>
    </row>
    <row r="8" ht="23.1" customHeight="1" spans="1:4">
      <c r="A8" s="125" t="s">
        <v>13</v>
      </c>
      <c r="B8" s="144">
        <v>203234</v>
      </c>
      <c r="C8" s="125" t="s">
        <v>14</v>
      </c>
      <c r="D8" s="142"/>
    </row>
    <row r="9" ht="23.1" customHeight="1" spans="1:4">
      <c r="A9" s="143" t="s">
        <v>15</v>
      </c>
      <c r="B9" s="144">
        <v>4516</v>
      </c>
      <c r="C9" s="146" t="s">
        <v>16</v>
      </c>
      <c r="D9" s="142"/>
    </row>
    <row r="10" ht="23.1" customHeight="1" spans="1:4">
      <c r="A10" s="143" t="s">
        <v>17</v>
      </c>
      <c r="B10" s="144">
        <v>186776</v>
      </c>
      <c r="C10" s="146" t="s">
        <v>18</v>
      </c>
      <c r="D10" s="142"/>
    </row>
    <row r="11" ht="23.1" customHeight="1" spans="1:4">
      <c r="A11" s="143" t="s">
        <v>19</v>
      </c>
      <c r="B11" s="144">
        <v>11942</v>
      </c>
      <c r="C11" s="146" t="s">
        <v>20</v>
      </c>
      <c r="D11" s="142"/>
    </row>
    <row r="12" ht="23.1" customHeight="1" spans="1:4">
      <c r="A12" s="125" t="s">
        <v>21</v>
      </c>
      <c r="B12" s="144"/>
      <c r="C12" s="125" t="s">
        <v>22</v>
      </c>
      <c r="D12" s="142">
        <v>40810</v>
      </c>
    </row>
    <row r="13" ht="23.1" customHeight="1" spans="1:4">
      <c r="A13" s="143" t="s">
        <v>23</v>
      </c>
      <c r="B13" s="144"/>
      <c r="C13" s="146" t="s">
        <v>24</v>
      </c>
      <c r="D13" s="142">
        <v>755</v>
      </c>
    </row>
    <row r="14" ht="23.1" customHeight="1" spans="1:4">
      <c r="A14" s="143" t="s">
        <v>25</v>
      </c>
      <c r="B14" s="144"/>
      <c r="C14" s="146" t="s">
        <v>26</v>
      </c>
      <c r="D14" s="142">
        <v>40055</v>
      </c>
    </row>
    <row r="15" ht="23.1" customHeight="1" spans="1:4">
      <c r="A15" s="125" t="s">
        <v>27</v>
      </c>
      <c r="B15" s="144">
        <v>37804</v>
      </c>
      <c r="C15" s="125" t="s">
        <v>28</v>
      </c>
      <c r="D15" s="142"/>
    </row>
    <row r="16" ht="23.1" customHeight="1" spans="1:4">
      <c r="A16" s="125" t="s">
        <v>29</v>
      </c>
      <c r="B16" s="144">
        <v>55181</v>
      </c>
      <c r="C16" s="125" t="s">
        <v>30</v>
      </c>
      <c r="D16" s="142"/>
    </row>
    <row r="17" ht="23.1" customHeight="1" spans="1:4">
      <c r="A17" s="143" t="s">
        <v>31</v>
      </c>
      <c r="B17" s="147">
        <v>4307</v>
      </c>
      <c r="C17" s="125" t="s">
        <v>32</v>
      </c>
      <c r="D17" s="142"/>
    </row>
    <row r="18" ht="23.1" customHeight="1" spans="1:4">
      <c r="A18" s="143" t="s">
        <v>33</v>
      </c>
      <c r="B18" s="148">
        <v>98</v>
      </c>
      <c r="C18" s="125" t="s">
        <v>34</v>
      </c>
      <c r="D18" s="142">
        <v>1748</v>
      </c>
    </row>
    <row r="19" ht="23.1" customHeight="1" spans="1:4">
      <c r="A19" s="143" t="s">
        <v>35</v>
      </c>
      <c r="B19" s="144">
        <v>50776</v>
      </c>
      <c r="C19" s="125" t="s">
        <v>36</v>
      </c>
      <c r="D19" s="142"/>
    </row>
    <row r="20" ht="23.1" customHeight="1" spans="1:4">
      <c r="A20" s="125" t="s">
        <v>37</v>
      </c>
      <c r="B20" s="144">
        <v>6200</v>
      </c>
      <c r="C20" s="149" t="s">
        <v>38</v>
      </c>
      <c r="D20" s="142"/>
    </row>
    <row r="21" ht="23.1" customHeight="1" spans="1:4">
      <c r="A21" s="126" t="s">
        <v>39</v>
      </c>
      <c r="B21" s="144">
        <v>6200</v>
      </c>
      <c r="C21" s="125"/>
      <c r="D21" s="142"/>
    </row>
    <row r="22" ht="28" customHeight="1" spans="1:4">
      <c r="A22" s="126" t="s">
        <v>40</v>
      </c>
      <c r="B22" s="144"/>
      <c r="C22" s="150"/>
      <c r="D22" s="142"/>
    </row>
    <row r="23" ht="23.1" customHeight="1" spans="1:4">
      <c r="A23" s="126" t="s">
        <v>41</v>
      </c>
      <c r="B23" s="144"/>
      <c r="C23" s="149"/>
      <c r="D23" s="142"/>
    </row>
    <row r="24" ht="23.1" customHeight="1" spans="1:4">
      <c r="A24" s="125" t="s">
        <v>42</v>
      </c>
      <c r="B24" s="144"/>
      <c r="C24" s="149" t="s">
        <v>43</v>
      </c>
      <c r="D24" s="151">
        <f>D5+D12+D18</f>
        <v>322957</v>
      </c>
    </row>
    <row r="25" ht="23.1" customHeight="1" spans="1:4">
      <c r="A25" s="125" t="s">
        <v>44</v>
      </c>
      <c r="B25" s="144">
        <v>811</v>
      </c>
      <c r="C25" s="149"/>
      <c r="D25" s="151"/>
    </row>
    <row r="26" ht="23.1" customHeight="1" spans="1:4">
      <c r="A26" s="126"/>
      <c r="B26" s="144"/>
      <c r="C26" s="149" t="s">
        <v>45</v>
      </c>
      <c r="D26" s="151">
        <v>65295</v>
      </c>
    </row>
    <row r="27" ht="23.1" customHeight="1" spans="1:4">
      <c r="A27" s="152" t="s">
        <v>46</v>
      </c>
      <c r="B27" s="153">
        <v>388252</v>
      </c>
      <c r="C27" s="154" t="s">
        <v>47</v>
      </c>
      <c r="D27" s="155">
        <v>388252</v>
      </c>
    </row>
    <row r="28" ht="29.25" customHeight="1" spans="1:4">
      <c r="A28" s="135" t="s">
        <v>48</v>
      </c>
      <c r="B28" s="135"/>
      <c r="C28" s="135"/>
      <c r="D28" s="135"/>
    </row>
  </sheetData>
  <mergeCells count="2">
    <mergeCell ref="A2:D2"/>
    <mergeCell ref="A28:D28"/>
  </mergeCells>
  <printOptions horizontalCentered="1"/>
  <pageMargins left="0.751388888888889" right="0.751388888888889" top="1" bottom="1" header="0.5" footer="0.5"/>
  <pageSetup paperSize="9" scale="92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1"/>
  <sheetViews>
    <sheetView view="pageBreakPreview" zoomScaleNormal="100" topLeftCell="A18" workbookViewId="0">
      <selection activeCell="C22" sqref="C22"/>
    </sheetView>
  </sheetViews>
  <sheetFormatPr defaultColWidth="9.14285714285714" defaultRowHeight="14.25"/>
  <cols>
    <col min="1" max="1" width="35" style="4" customWidth="1"/>
    <col min="2" max="2" width="15.4285714285714" style="53" customWidth="1"/>
    <col min="3" max="3" width="14.5714285714286" style="53" customWidth="1"/>
    <col min="4" max="4" width="13.1428571428571" style="5" customWidth="1"/>
    <col min="5" max="6" width="14.5714285714286" style="5" customWidth="1"/>
    <col min="7" max="7" width="9.85714285714286" style="86" customWidth="1"/>
    <col min="8" max="16384" width="9.14285714285714" style="86"/>
  </cols>
  <sheetData>
    <row r="1" spans="1:1">
      <c r="A1" s="4" t="s">
        <v>49</v>
      </c>
    </row>
    <row r="2" ht="21" spans="1:6">
      <c r="A2" s="87" t="s">
        <v>50</v>
      </c>
      <c r="B2" s="88"/>
      <c r="C2" s="88"/>
      <c r="D2" s="88"/>
      <c r="E2" s="88"/>
      <c r="F2" s="88"/>
    </row>
    <row r="3" ht="13.5" spans="1:6">
      <c r="A3" s="7"/>
      <c r="B3" s="59"/>
      <c r="C3" s="89"/>
      <c r="D3" s="90"/>
      <c r="E3" s="8" t="s">
        <v>6</v>
      </c>
      <c r="F3" s="8"/>
    </row>
    <row r="4" s="84" customFormat="1" ht="42" customHeight="1" spans="1:6">
      <c r="A4" s="91" t="s">
        <v>7</v>
      </c>
      <c r="B4" s="92" t="s">
        <v>51</v>
      </c>
      <c r="C4" s="92" t="s">
        <v>8</v>
      </c>
      <c r="D4" s="92" t="s">
        <v>52</v>
      </c>
      <c r="E4" s="93" t="s">
        <v>53</v>
      </c>
      <c r="F4" s="94"/>
    </row>
    <row r="5" ht="20.1" customHeight="1" spans="1:7">
      <c r="A5" s="95" t="s">
        <v>9</v>
      </c>
      <c r="B5" s="96">
        <v>79900</v>
      </c>
      <c r="C5" s="97">
        <v>85022</v>
      </c>
      <c r="D5" s="98">
        <v>1.06410513141427</v>
      </c>
      <c r="E5" s="99">
        <v>0.0833174063172916</v>
      </c>
      <c r="F5" s="100">
        <v>78483</v>
      </c>
      <c r="G5" s="101">
        <f t="shared" ref="G5:G50" si="0">(C5-F5)/F5</f>
        <v>0.0833174063172916</v>
      </c>
    </row>
    <row r="6" ht="20.1" customHeight="1" spans="1:7">
      <c r="A6" s="102" t="s">
        <v>54</v>
      </c>
      <c r="B6" s="103">
        <v>44880</v>
      </c>
      <c r="C6" s="104">
        <v>46956</v>
      </c>
      <c r="D6" s="105">
        <v>1.04625668449198</v>
      </c>
      <c r="E6" s="99">
        <v>0.0462333726966868</v>
      </c>
      <c r="F6" s="106">
        <v>44881</v>
      </c>
      <c r="G6" s="101">
        <f>(C6-F6)/F6</f>
        <v>0.0462333726966868</v>
      </c>
    </row>
    <row r="7" ht="20.1" customHeight="1" spans="1:7">
      <c r="A7" s="58" t="s">
        <v>55</v>
      </c>
      <c r="B7" s="107">
        <v>15525</v>
      </c>
      <c r="C7" s="108">
        <v>15370</v>
      </c>
      <c r="D7" s="109">
        <v>0.990016103059581</v>
      </c>
      <c r="E7" s="110">
        <v>0.599042863087807</v>
      </c>
      <c r="F7" s="111">
        <v>9612</v>
      </c>
      <c r="G7" s="101">
        <f t="shared" si="0"/>
        <v>0.599042863087807</v>
      </c>
    </row>
    <row r="8" ht="20.1" customHeight="1" spans="1:7">
      <c r="A8" s="58" t="s">
        <v>56</v>
      </c>
      <c r="B8" s="108">
        <v>7200</v>
      </c>
      <c r="C8" s="108">
        <v>6911</v>
      </c>
      <c r="D8" s="109">
        <v>0.959861111111111</v>
      </c>
      <c r="E8" s="112">
        <v>0.609829955741905</v>
      </c>
      <c r="F8" s="113">
        <v>4293</v>
      </c>
      <c r="G8" s="101">
        <f t="shared" si="0"/>
        <v>0.609829955741905</v>
      </c>
    </row>
    <row r="9" ht="20.1" customHeight="1" spans="1:7">
      <c r="A9" s="58" t="s">
        <v>57</v>
      </c>
      <c r="B9" s="108">
        <v>2532</v>
      </c>
      <c r="C9" s="108">
        <v>2395</v>
      </c>
      <c r="D9" s="109">
        <v>0.945892575039494</v>
      </c>
      <c r="E9" s="112">
        <v>-0.344553913519431</v>
      </c>
      <c r="F9" s="113">
        <v>3654</v>
      </c>
      <c r="G9" s="101">
        <f t="shared" si="0"/>
        <v>-0.344553913519431</v>
      </c>
    </row>
    <row r="10" ht="20.1" customHeight="1" spans="1:23">
      <c r="A10" s="58" t="s">
        <v>58</v>
      </c>
      <c r="B10" s="108">
        <v>1388</v>
      </c>
      <c r="C10" s="108">
        <v>1336</v>
      </c>
      <c r="D10" s="109">
        <v>0.962536023054755</v>
      </c>
      <c r="E10" s="112">
        <v>0.0653907496012759</v>
      </c>
      <c r="F10" s="113">
        <v>1254</v>
      </c>
      <c r="G10" s="101">
        <f t="shared" si="0"/>
        <v>0.0653907496012759</v>
      </c>
      <c r="W10" s="86" t="s">
        <v>59</v>
      </c>
    </row>
    <row r="11" ht="20.1" customHeight="1" spans="1:7">
      <c r="A11" s="58" t="s">
        <v>60</v>
      </c>
      <c r="B11" s="108">
        <v>50</v>
      </c>
      <c r="C11" s="108">
        <v>31</v>
      </c>
      <c r="D11" s="109">
        <v>0.62</v>
      </c>
      <c r="E11" s="112">
        <v>-0.436363636363636</v>
      </c>
      <c r="F11" s="113">
        <v>55</v>
      </c>
      <c r="G11" s="101">
        <f t="shared" si="0"/>
        <v>-0.436363636363636</v>
      </c>
    </row>
    <row r="12" ht="20.1" customHeight="1" spans="1:7">
      <c r="A12" s="58" t="s">
        <v>61</v>
      </c>
      <c r="B12" s="108">
        <v>3741</v>
      </c>
      <c r="C12" s="108">
        <v>3610</v>
      </c>
      <c r="D12" s="109">
        <v>0.964982624966586</v>
      </c>
      <c r="E12" s="112">
        <v>-0.0459830866807611</v>
      </c>
      <c r="F12" s="113">
        <v>3784</v>
      </c>
      <c r="G12" s="101">
        <f t="shared" si="0"/>
        <v>-0.0459830866807611</v>
      </c>
    </row>
    <row r="13" ht="20.1" customHeight="1" spans="1:7">
      <c r="A13" s="58" t="s">
        <v>62</v>
      </c>
      <c r="B13" s="108">
        <v>3099</v>
      </c>
      <c r="C13" s="108">
        <v>4681</v>
      </c>
      <c r="D13" s="109">
        <v>1.51048725395289</v>
      </c>
      <c r="E13" s="112">
        <v>0.364325269600699</v>
      </c>
      <c r="F13" s="113">
        <v>3431</v>
      </c>
      <c r="G13" s="101">
        <f t="shared" si="0"/>
        <v>0.364325269600699</v>
      </c>
    </row>
    <row r="14" ht="20.1" customHeight="1" spans="1:7">
      <c r="A14" s="58" t="s">
        <v>63</v>
      </c>
      <c r="B14" s="108">
        <v>1301</v>
      </c>
      <c r="C14" s="108">
        <v>1242</v>
      </c>
      <c r="D14" s="109">
        <v>0.954650269023828</v>
      </c>
      <c r="E14" s="112">
        <v>0.0138775510204082</v>
      </c>
      <c r="F14" s="113">
        <v>1225</v>
      </c>
      <c r="G14" s="101">
        <f t="shared" si="0"/>
        <v>0.0138775510204082</v>
      </c>
    </row>
    <row r="15" ht="20.1" customHeight="1" spans="1:7">
      <c r="A15" s="58" t="s">
        <v>64</v>
      </c>
      <c r="B15" s="108">
        <v>895</v>
      </c>
      <c r="C15" s="108">
        <v>1626</v>
      </c>
      <c r="D15" s="109">
        <v>1.81675977653631</v>
      </c>
      <c r="E15" s="112">
        <v>0.406574394463668</v>
      </c>
      <c r="F15" s="113">
        <v>1156</v>
      </c>
      <c r="G15" s="101">
        <f t="shared" si="0"/>
        <v>0.406574394463668</v>
      </c>
    </row>
    <row r="16" ht="20.1" customHeight="1" spans="1:7">
      <c r="A16" s="58" t="s">
        <v>65</v>
      </c>
      <c r="B16" s="108">
        <v>6264</v>
      </c>
      <c r="C16" s="108">
        <v>6206</v>
      </c>
      <c r="D16" s="109">
        <v>0.990740740740741</v>
      </c>
      <c r="E16" s="112">
        <v>-0.451233530816164</v>
      </c>
      <c r="F16" s="113">
        <v>11309</v>
      </c>
      <c r="G16" s="101">
        <f t="shared" si="0"/>
        <v>-0.451233530816164</v>
      </c>
    </row>
    <row r="17" ht="20.1" customHeight="1" spans="1:7">
      <c r="A17" s="58" t="s">
        <v>66</v>
      </c>
      <c r="B17" s="108">
        <v>1405</v>
      </c>
      <c r="C17" s="108">
        <v>1361</v>
      </c>
      <c r="D17" s="109">
        <v>0.968683274021352</v>
      </c>
      <c r="E17" s="112">
        <v>0.0279456193353474</v>
      </c>
      <c r="F17" s="113">
        <v>1324</v>
      </c>
      <c r="G17" s="101">
        <f t="shared" si="0"/>
        <v>0.0279456193353474</v>
      </c>
    </row>
    <row r="18" ht="20.1" customHeight="1" spans="1:7">
      <c r="A18" s="58" t="s">
        <v>67</v>
      </c>
      <c r="B18" s="108">
        <v>823</v>
      </c>
      <c r="C18" s="108">
        <v>1246</v>
      </c>
      <c r="D18" s="109">
        <v>1.51397326852977</v>
      </c>
      <c r="E18" s="112">
        <v>-0.354069466044583</v>
      </c>
      <c r="F18" s="113">
        <v>1929</v>
      </c>
      <c r="G18" s="101">
        <f t="shared" si="0"/>
        <v>-0.354069466044583</v>
      </c>
    </row>
    <row r="19" ht="20.1" customHeight="1" spans="1:7">
      <c r="A19" s="58" t="s">
        <v>68</v>
      </c>
      <c r="B19" s="108">
        <v>7804</v>
      </c>
      <c r="C19" s="108">
        <v>7799</v>
      </c>
      <c r="D19" s="109">
        <v>0.999359302921579</v>
      </c>
      <c r="E19" s="112">
        <v>0.276850032743942</v>
      </c>
      <c r="F19" s="113">
        <v>6108</v>
      </c>
      <c r="G19" s="101">
        <f t="shared" si="0"/>
        <v>0.276850032743942</v>
      </c>
    </row>
    <row r="20" ht="20.1" customHeight="1" spans="1:7">
      <c r="A20" s="58" t="s">
        <v>69</v>
      </c>
      <c r="B20" s="108">
        <v>53</v>
      </c>
      <c r="C20" s="108">
        <v>53</v>
      </c>
      <c r="D20" s="109">
        <v>1</v>
      </c>
      <c r="E20" s="112">
        <v>0.766666666666667</v>
      </c>
      <c r="F20" s="113">
        <v>30</v>
      </c>
      <c r="G20" s="101">
        <f t="shared" si="0"/>
        <v>0.766666666666667</v>
      </c>
    </row>
    <row r="21" ht="20.1" customHeight="1" spans="1:7">
      <c r="A21" s="58" t="s">
        <v>70</v>
      </c>
      <c r="B21" s="108"/>
      <c r="C21" s="108"/>
      <c r="D21" s="109"/>
      <c r="E21" s="112"/>
      <c r="F21" s="113">
        <v>10</v>
      </c>
      <c r="G21" s="101">
        <f t="shared" si="0"/>
        <v>-1</v>
      </c>
    </row>
    <row r="22" ht="20.1" customHeight="1" spans="1:7">
      <c r="A22" s="114" t="s">
        <v>71</v>
      </c>
      <c r="B22" s="104">
        <v>35020</v>
      </c>
      <c r="C22" s="104">
        <v>38066</v>
      </c>
      <c r="D22" s="105">
        <v>1.08697886921759</v>
      </c>
      <c r="E22" s="115">
        <v>0.132849235164574</v>
      </c>
      <c r="F22" s="116">
        <v>33602</v>
      </c>
      <c r="G22" s="101">
        <f t="shared" si="0"/>
        <v>0.132849235164574</v>
      </c>
    </row>
    <row r="23" ht="20.1" customHeight="1" spans="1:7">
      <c r="A23" s="58" t="s">
        <v>72</v>
      </c>
      <c r="B23" s="108">
        <v>2977</v>
      </c>
      <c r="C23" s="108">
        <v>2887</v>
      </c>
      <c r="D23" s="109">
        <v>0.969768223043332</v>
      </c>
      <c r="E23" s="112">
        <v>0.0274021352313167</v>
      </c>
      <c r="F23" s="113">
        <v>2810</v>
      </c>
      <c r="G23" s="101">
        <f t="shared" si="0"/>
        <v>0.0274021352313167</v>
      </c>
    </row>
    <row r="24" ht="20.1" customHeight="1" spans="1:7">
      <c r="A24" s="58" t="s">
        <v>73</v>
      </c>
      <c r="B24" s="108">
        <v>1547</v>
      </c>
      <c r="C24" s="108">
        <v>1546</v>
      </c>
      <c r="D24" s="109">
        <v>0.999353587588882</v>
      </c>
      <c r="E24" s="112">
        <v>-0.03375</v>
      </c>
      <c r="F24" s="113">
        <v>1600</v>
      </c>
      <c r="G24" s="101">
        <f t="shared" si="0"/>
        <v>-0.03375</v>
      </c>
    </row>
    <row r="25" ht="20.1" customHeight="1" spans="1:7">
      <c r="A25" s="58" t="s">
        <v>74</v>
      </c>
      <c r="B25" s="108">
        <v>731</v>
      </c>
      <c r="C25" s="108">
        <v>677</v>
      </c>
      <c r="D25" s="109">
        <v>0.926128590971272</v>
      </c>
      <c r="E25" s="112">
        <v>-0.0383522727272727</v>
      </c>
      <c r="F25" s="113">
        <v>704</v>
      </c>
      <c r="G25" s="101">
        <f t="shared" si="0"/>
        <v>-0.0383522727272727</v>
      </c>
    </row>
    <row r="26" ht="20.1" customHeight="1" spans="1:7">
      <c r="A26" s="58" t="s">
        <v>75</v>
      </c>
      <c r="B26" s="108">
        <v>20</v>
      </c>
      <c r="C26" s="108">
        <v>22</v>
      </c>
      <c r="D26" s="109">
        <v>1.1</v>
      </c>
      <c r="E26" s="112">
        <v>0.1</v>
      </c>
      <c r="F26" s="113">
        <v>20</v>
      </c>
      <c r="G26" s="101">
        <f t="shared" si="0"/>
        <v>0.1</v>
      </c>
    </row>
    <row r="27" ht="20.1" customHeight="1" spans="1:7">
      <c r="A27" s="58" t="s">
        <v>76</v>
      </c>
      <c r="B27" s="107">
        <v>679</v>
      </c>
      <c r="C27" s="108">
        <v>642</v>
      </c>
      <c r="D27" s="109">
        <v>0.945508100147275</v>
      </c>
      <c r="E27" s="110">
        <v>0.320987654320988</v>
      </c>
      <c r="F27" s="111">
        <v>486</v>
      </c>
      <c r="G27" s="101">
        <f t="shared" si="0"/>
        <v>0.320987654320988</v>
      </c>
    </row>
    <row r="28" ht="20.1" customHeight="1" spans="1:7">
      <c r="A28" s="58" t="s">
        <v>77</v>
      </c>
      <c r="B28" s="107">
        <v>2908</v>
      </c>
      <c r="C28" s="108">
        <v>2804</v>
      </c>
      <c r="D28" s="109">
        <v>0.96423658872077</v>
      </c>
      <c r="E28" s="110">
        <v>-0.0712156343159987</v>
      </c>
      <c r="F28" s="111">
        <v>3019</v>
      </c>
      <c r="G28" s="101">
        <f t="shared" si="0"/>
        <v>-0.0712156343159987</v>
      </c>
    </row>
    <row r="29" ht="20.1" customHeight="1" spans="1:7">
      <c r="A29" s="58" t="s">
        <v>78</v>
      </c>
      <c r="B29" s="107">
        <v>2815</v>
      </c>
      <c r="C29" s="108">
        <v>3113</v>
      </c>
      <c r="D29" s="109">
        <v>1.10586145648313</v>
      </c>
      <c r="E29" s="110">
        <v>0.0311361377939715</v>
      </c>
      <c r="F29" s="111">
        <v>3019</v>
      </c>
      <c r="G29" s="101">
        <f t="shared" si="0"/>
        <v>0.0311361377939715</v>
      </c>
    </row>
    <row r="30" ht="20.1" customHeight="1" spans="1:7">
      <c r="A30" s="58" t="s">
        <v>79</v>
      </c>
      <c r="B30" s="107">
        <v>22231</v>
      </c>
      <c r="C30" s="108">
        <v>28167</v>
      </c>
      <c r="D30" s="109">
        <v>1.26701452926094</v>
      </c>
      <c r="E30" s="110">
        <v>0.114068741842345</v>
      </c>
      <c r="F30" s="111">
        <v>25283</v>
      </c>
      <c r="G30" s="101">
        <f t="shared" si="0"/>
        <v>0.114068741842345</v>
      </c>
    </row>
    <row r="31" ht="20.1" customHeight="1" spans="1:7">
      <c r="A31" s="58" t="s">
        <v>80</v>
      </c>
      <c r="B31" s="107">
        <v>101</v>
      </c>
      <c r="C31" s="108">
        <v>101</v>
      </c>
      <c r="D31" s="109">
        <v>1</v>
      </c>
      <c r="E31" s="110"/>
      <c r="F31" s="111">
        <v>7</v>
      </c>
      <c r="G31" s="101">
        <f t="shared" si="0"/>
        <v>13.4285714285714</v>
      </c>
    </row>
    <row r="32" ht="20.1" customHeight="1" spans="1:7">
      <c r="A32" s="58" t="s">
        <v>81</v>
      </c>
      <c r="B32" s="107">
        <v>3988</v>
      </c>
      <c r="C32" s="108">
        <v>994</v>
      </c>
      <c r="D32" s="109">
        <v>0.249247743229689</v>
      </c>
      <c r="E32" s="110">
        <v>-2.87901701323251</v>
      </c>
      <c r="F32" s="117">
        <v>-529</v>
      </c>
      <c r="G32" s="101">
        <f t="shared" si="0"/>
        <v>-2.87901701323251</v>
      </c>
    </row>
    <row r="33" ht="20.1" customHeight="1" spans="1:7">
      <c r="A33" s="102" t="s">
        <v>82</v>
      </c>
      <c r="B33" s="118">
        <v>285612</v>
      </c>
      <c r="C33" s="118">
        <v>303230</v>
      </c>
      <c r="D33" s="105">
        <v>1.06168740178984</v>
      </c>
      <c r="E33" s="115">
        <v>-0.117958659348359</v>
      </c>
      <c r="F33" s="119">
        <v>342520</v>
      </c>
      <c r="G33" s="101">
        <f t="shared" si="0"/>
        <v>-0.114708630152984</v>
      </c>
    </row>
    <row r="34" ht="20.1" customHeight="1" spans="1:7">
      <c r="A34" s="102" t="s">
        <v>83</v>
      </c>
      <c r="B34" s="118">
        <v>111636</v>
      </c>
      <c r="C34" s="118">
        <v>203234</v>
      </c>
      <c r="D34" s="105">
        <v>1.82051309613386</v>
      </c>
      <c r="E34" s="115">
        <v>-0.00848888151668</v>
      </c>
      <c r="F34" s="120">
        <v>204974</v>
      </c>
      <c r="G34" s="101">
        <f t="shared" si="0"/>
        <v>-0.00848888151668016</v>
      </c>
    </row>
    <row r="35" ht="20.1" customHeight="1" spans="1:7">
      <c r="A35" s="121" t="s">
        <v>15</v>
      </c>
      <c r="B35" s="122">
        <v>4516</v>
      </c>
      <c r="C35" s="123">
        <v>4516</v>
      </c>
      <c r="D35" s="109">
        <v>1</v>
      </c>
      <c r="E35" s="112"/>
      <c r="F35" s="124">
        <v>4516</v>
      </c>
      <c r="G35" s="101">
        <f t="shared" si="0"/>
        <v>0</v>
      </c>
    </row>
    <row r="36" ht="20.1" customHeight="1" spans="1:7">
      <c r="A36" s="121" t="s">
        <v>17</v>
      </c>
      <c r="B36" s="122">
        <v>103134</v>
      </c>
      <c r="C36" s="123">
        <v>186776</v>
      </c>
      <c r="D36" s="109">
        <v>1.74967324063839</v>
      </c>
      <c r="E36" s="112">
        <v>-0.0097080171997858</v>
      </c>
      <c r="F36" s="124">
        <v>188607</v>
      </c>
      <c r="G36" s="101">
        <f t="shared" si="0"/>
        <v>-0.0097080171997858</v>
      </c>
    </row>
    <row r="37" ht="20.1" customHeight="1" spans="1:7">
      <c r="A37" s="121" t="s">
        <v>19</v>
      </c>
      <c r="B37" s="122">
        <v>3986</v>
      </c>
      <c r="C37" s="123">
        <v>11942</v>
      </c>
      <c r="D37" s="109">
        <v>4.58304064224787</v>
      </c>
      <c r="E37" s="112">
        <v>0.00767867690490254</v>
      </c>
      <c r="F37" s="124">
        <v>11851</v>
      </c>
      <c r="G37" s="101">
        <f t="shared" si="0"/>
        <v>0.00767867690490254</v>
      </c>
    </row>
    <row r="38" ht="20.1" customHeight="1" spans="1:7">
      <c r="A38" s="102" t="s">
        <v>84</v>
      </c>
      <c r="B38" s="122"/>
      <c r="C38" s="123"/>
      <c r="D38" s="109"/>
      <c r="E38" s="112"/>
      <c r="F38" s="124"/>
      <c r="G38" s="101" t="e">
        <f t="shared" si="0"/>
        <v>#DIV/0!</v>
      </c>
    </row>
    <row r="39" ht="20.1" customHeight="1" spans="1:7">
      <c r="A39" s="102" t="s">
        <v>85</v>
      </c>
      <c r="B39" s="122">
        <v>37804</v>
      </c>
      <c r="C39" s="123">
        <v>37804</v>
      </c>
      <c r="D39" s="109">
        <v>1</v>
      </c>
      <c r="E39" s="112">
        <v>0.00851007069494464</v>
      </c>
      <c r="F39" s="124">
        <v>37485</v>
      </c>
      <c r="G39" s="101">
        <f t="shared" si="0"/>
        <v>0.00851007069494464</v>
      </c>
    </row>
    <row r="40" ht="20.1" customHeight="1" spans="1:7">
      <c r="A40" s="102" t="s">
        <v>86</v>
      </c>
      <c r="B40" s="122">
        <v>129161</v>
      </c>
      <c r="C40" s="123">
        <v>55181</v>
      </c>
      <c r="D40" s="109">
        <v>0.427225417889301</v>
      </c>
      <c r="E40" s="112">
        <v>-0.127677386744171</v>
      </c>
      <c r="F40" s="124">
        <v>63308</v>
      </c>
      <c r="G40" s="101">
        <f t="shared" si="0"/>
        <v>-0.128372401592216</v>
      </c>
    </row>
    <row r="41" s="85" customFormat="1" ht="20.1" customHeight="1" spans="1:7">
      <c r="A41" s="121" t="s">
        <v>31</v>
      </c>
      <c r="B41" s="122">
        <v>129057</v>
      </c>
      <c r="C41" s="123">
        <v>4306.8622</v>
      </c>
      <c r="D41" s="109">
        <v>0.0333717830106077</v>
      </c>
      <c r="E41" s="112">
        <v>13.1726384364821</v>
      </c>
      <c r="F41" s="124">
        <v>307</v>
      </c>
      <c r="G41" s="101">
        <f t="shared" si="0"/>
        <v>13.0288671009772</v>
      </c>
    </row>
    <row r="42" s="85" customFormat="1" ht="20.1" customHeight="1" spans="1:7">
      <c r="A42" s="121" t="s">
        <v>33</v>
      </c>
      <c r="B42" s="122">
        <v>95</v>
      </c>
      <c r="C42" s="123">
        <v>98</v>
      </c>
      <c r="D42" s="109">
        <v>1.03157894736842</v>
      </c>
      <c r="E42" s="112">
        <v>-0.8369384359401</v>
      </c>
      <c r="F42" s="124">
        <v>601</v>
      </c>
      <c r="G42" s="101">
        <f t="shared" si="0"/>
        <v>-0.8369384359401</v>
      </c>
    </row>
    <row r="43" s="85" customFormat="1" ht="20.1" customHeight="1" spans="1:7">
      <c r="A43" s="121" t="s">
        <v>35</v>
      </c>
      <c r="B43" s="122">
        <v>9</v>
      </c>
      <c r="C43" s="123">
        <v>50776</v>
      </c>
      <c r="D43" s="109">
        <v>5641.77777777778</v>
      </c>
      <c r="E43" s="112">
        <v>-0.186282051282051</v>
      </c>
      <c r="F43" s="124">
        <v>62400</v>
      </c>
      <c r="G43" s="101">
        <f t="shared" si="0"/>
        <v>-0.186282051282051</v>
      </c>
    </row>
    <row r="44" ht="20.1" customHeight="1" spans="1:7">
      <c r="A44" s="125" t="s">
        <v>87</v>
      </c>
      <c r="B44" s="122">
        <v>6200</v>
      </c>
      <c r="C44" s="123">
        <v>6200</v>
      </c>
      <c r="D44" s="109">
        <v>1</v>
      </c>
      <c r="E44" s="112">
        <v>-0.792287848839157</v>
      </c>
      <c r="F44" s="124">
        <v>29849</v>
      </c>
      <c r="G44" s="101">
        <f t="shared" si="0"/>
        <v>-0.792287848839157</v>
      </c>
    </row>
    <row r="45" ht="20.1" customHeight="1" spans="1:7">
      <c r="A45" s="126" t="s">
        <v>39</v>
      </c>
      <c r="B45" s="122">
        <v>6200</v>
      </c>
      <c r="C45" s="123">
        <v>6200</v>
      </c>
      <c r="D45" s="109">
        <v>1</v>
      </c>
      <c r="E45" s="112">
        <v>-0.792287848839157</v>
      </c>
      <c r="F45" s="124">
        <v>29849</v>
      </c>
      <c r="G45" s="101">
        <f t="shared" si="0"/>
        <v>-0.792287848839157</v>
      </c>
    </row>
    <row r="46" ht="24" spans="1:7">
      <c r="A46" s="126" t="s">
        <v>40</v>
      </c>
      <c r="B46" s="122"/>
      <c r="C46" s="122"/>
      <c r="D46" s="127"/>
      <c r="E46" s="128"/>
      <c r="F46" s="129"/>
      <c r="G46" s="101" t="e">
        <f t="shared" si="0"/>
        <v>#DIV/0!</v>
      </c>
    </row>
    <row r="47" ht="20.1" customHeight="1" spans="1:7">
      <c r="A47" s="126" t="s">
        <v>41</v>
      </c>
      <c r="B47" s="122"/>
      <c r="C47" s="122"/>
      <c r="D47" s="127"/>
      <c r="E47" s="128"/>
      <c r="F47" s="129"/>
      <c r="G47" s="101" t="e">
        <f t="shared" si="0"/>
        <v>#DIV/0!</v>
      </c>
    </row>
    <row r="48" ht="20.1" customHeight="1" spans="1:7">
      <c r="A48" s="102" t="s">
        <v>88</v>
      </c>
      <c r="B48" s="122"/>
      <c r="C48" s="122"/>
      <c r="D48" s="127"/>
      <c r="E48" s="128"/>
      <c r="F48" s="129"/>
      <c r="G48" s="101" t="e">
        <f t="shared" si="0"/>
        <v>#DIV/0!</v>
      </c>
    </row>
    <row r="49" s="86" customFormat="1" ht="20.1" customHeight="1" spans="1:7">
      <c r="A49" s="102" t="s">
        <v>89</v>
      </c>
      <c r="B49" s="122">
        <v>811</v>
      </c>
      <c r="C49" s="122">
        <v>811</v>
      </c>
      <c r="D49" s="127">
        <v>1</v>
      </c>
      <c r="E49" s="128">
        <v>-0.882531865585168</v>
      </c>
      <c r="F49" s="129">
        <v>6904</v>
      </c>
      <c r="G49" s="101">
        <f t="shared" si="0"/>
        <v>-0.882531865585168</v>
      </c>
    </row>
    <row r="50" ht="20.1" customHeight="1" spans="1:7">
      <c r="A50" s="130" t="s">
        <v>46</v>
      </c>
      <c r="B50" s="131">
        <v>365512</v>
      </c>
      <c r="C50" s="131">
        <v>388252</v>
      </c>
      <c r="D50" s="132">
        <v>1.06221591137911</v>
      </c>
      <c r="E50" s="133">
        <v>-0.0805417961392199</v>
      </c>
      <c r="F50" s="134">
        <v>421003</v>
      </c>
      <c r="G50" s="101">
        <f t="shared" si="0"/>
        <v>-0.0777927948256901</v>
      </c>
    </row>
    <row r="51" s="86" customFormat="1" ht="36" customHeight="1" spans="1:6">
      <c r="A51" s="135" t="s">
        <v>90</v>
      </c>
      <c r="B51" s="135"/>
      <c r="C51" s="135"/>
      <c r="D51" s="135"/>
      <c r="E51" s="135"/>
      <c r="F51" s="135"/>
    </row>
  </sheetData>
  <mergeCells count="2">
    <mergeCell ref="A2:E2"/>
    <mergeCell ref="A51:E51"/>
  </mergeCells>
  <printOptions horizontalCentered="1"/>
  <pageMargins left="0.554861111111111" right="0.554861111111111" top="1" bottom="1" header="0.5" footer="0.5"/>
  <pageSetup paperSize="9" fitToHeight="2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8"/>
  <sheetViews>
    <sheetView workbookViewId="0">
      <pane ySplit="4" topLeftCell="A5" activePane="bottomLeft" state="frozen"/>
      <selection/>
      <selection pane="bottomLeft" activeCell="F1" sqref="F$1:F$1048576"/>
    </sheetView>
  </sheetViews>
  <sheetFormatPr defaultColWidth="9" defaultRowHeight="12.75" outlineLevelCol="5"/>
  <cols>
    <col min="1" max="1" width="47" style="49" customWidth="1"/>
    <col min="2" max="2" width="23.5714285714286" style="1" customWidth="1"/>
    <col min="3" max="3" width="16.7142857142857" style="1" customWidth="1"/>
    <col min="4" max="4" width="20.1809523809524" style="50" customWidth="1"/>
    <col min="5" max="5" width="18.8571428571429" style="51" customWidth="1"/>
    <col min="6" max="6" width="17.1428571428571" style="49" hidden="1" customWidth="1"/>
    <col min="7" max="231" width="9.14285714285714" style="1"/>
    <col min="232" max="16384" width="9" style="28"/>
  </cols>
  <sheetData>
    <row r="1" ht="14.25" spans="1:5">
      <c r="A1" s="52" t="s">
        <v>91</v>
      </c>
      <c r="B1" s="4"/>
      <c r="C1" s="53"/>
      <c r="D1" s="54"/>
      <c r="E1" s="53"/>
    </row>
    <row r="2" ht="48" customHeight="1" spans="1:5">
      <c r="A2" s="55" t="s">
        <v>92</v>
      </c>
      <c r="B2" s="55"/>
      <c r="C2" s="55"/>
      <c r="D2" s="56"/>
      <c r="E2" s="57"/>
    </row>
    <row r="3" ht="19.9" customHeight="1" spans="1:5">
      <c r="A3" s="58"/>
      <c r="B3" s="7"/>
      <c r="C3" s="59"/>
      <c r="D3" s="60"/>
      <c r="E3" s="8"/>
    </row>
    <row r="4" s="48" customFormat="1" ht="36" customHeight="1" spans="1:6">
      <c r="A4" s="61" t="s">
        <v>93</v>
      </c>
      <c r="B4" s="62" t="s">
        <v>51</v>
      </c>
      <c r="C4" s="63" t="s">
        <v>94</v>
      </c>
      <c r="D4" s="64" t="s">
        <v>95</v>
      </c>
      <c r="E4" s="63" t="s">
        <v>53</v>
      </c>
      <c r="F4" s="65"/>
    </row>
    <row r="5" s="48" customFormat="1" ht="28.15" customHeight="1" spans="1:6">
      <c r="A5" s="66" t="s">
        <v>96</v>
      </c>
      <c r="B5" s="67">
        <v>325270.720131</v>
      </c>
      <c r="C5" s="68">
        <v>280399</v>
      </c>
      <c r="D5" s="69">
        <v>0.862048080709729</v>
      </c>
      <c r="E5" s="70">
        <f>(C5-F5)/F5</f>
        <v>-0.170341066784232</v>
      </c>
      <c r="F5" s="71">
        <v>337969</v>
      </c>
    </row>
    <row r="6" ht="25.9" customHeight="1" spans="1:6">
      <c r="A6" s="72" t="s">
        <v>97</v>
      </c>
      <c r="B6" s="67">
        <v>37136</v>
      </c>
      <c r="C6" s="68">
        <v>34029</v>
      </c>
      <c r="D6" s="69">
        <v>0.916334554071521</v>
      </c>
      <c r="E6" s="70">
        <f>(C6-F6)/F6</f>
        <v>-0.146072772898369</v>
      </c>
      <c r="F6" s="73">
        <v>39850</v>
      </c>
    </row>
    <row r="7" ht="25.9" customHeight="1" spans="1:6">
      <c r="A7" s="74" t="s">
        <v>98</v>
      </c>
      <c r="B7" s="67">
        <v>960</v>
      </c>
      <c r="C7" s="68">
        <v>889</v>
      </c>
      <c r="D7" s="69">
        <v>0.926041666666667</v>
      </c>
      <c r="E7" s="70">
        <f>(C7-F7)/F7</f>
        <v>-0.19620253164557</v>
      </c>
      <c r="F7" s="73">
        <v>1106</v>
      </c>
    </row>
    <row r="8" ht="25.9" customHeight="1" spans="1:6">
      <c r="A8" s="75" t="s">
        <v>99</v>
      </c>
      <c r="B8" s="67">
        <v>709</v>
      </c>
      <c r="C8" s="68">
        <v>620</v>
      </c>
      <c r="D8" s="69">
        <v>0.874471086036671</v>
      </c>
      <c r="E8" s="70">
        <f>(C8-F8)/F8</f>
        <v>-0.240196078431373</v>
      </c>
      <c r="F8" s="73">
        <v>816</v>
      </c>
    </row>
    <row r="9" ht="25.9" customHeight="1" spans="1:6">
      <c r="A9" s="75" t="s">
        <v>100</v>
      </c>
      <c r="B9" s="67">
        <v>9</v>
      </c>
      <c r="C9" s="68">
        <v>9</v>
      </c>
      <c r="D9" s="69">
        <v>1</v>
      </c>
      <c r="E9" s="70">
        <f t="shared" ref="E9:E40" si="0">(C9-F9)/F9</f>
        <v>-0.4375</v>
      </c>
      <c r="F9" s="73">
        <v>16</v>
      </c>
    </row>
    <row r="10" ht="25.9" customHeight="1" spans="1:6">
      <c r="A10" s="75" t="s">
        <v>101</v>
      </c>
      <c r="B10" s="67">
        <v>65</v>
      </c>
      <c r="C10" s="68">
        <v>62</v>
      </c>
      <c r="D10" s="69">
        <v>0.953846153846154</v>
      </c>
      <c r="E10" s="70">
        <f t="shared" si="0"/>
        <v>-0.386138613861386</v>
      </c>
      <c r="F10" s="73">
        <v>101</v>
      </c>
    </row>
    <row r="11" ht="25.9" customHeight="1" spans="1:6">
      <c r="A11" s="75" t="s">
        <v>102</v>
      </c>
      <c r="B11" s="67">
        <v>20</v>
      </c>
      <c r="C11" s="68">
        <v>15</v>
      </c>
      <c r="D11" s="69">
        <v>0.75</v>
      </c>
      <c r="E11" s="70">
        <f t="shared" si="0"/>
        <v>0.0714285714285714</v>
      </c>
      <c r="F11" s="73">
        <v>14</v>
      </c>
    </row>
    <row r="12" ht="25.9" customHeight="1" spans="1:6">
      <c r="A12" s="75" t="s">
        <v>103</v>
      </c>
      <c r="B12" s="67">
        <v>40</v>
      </c>
      <c r="C12" s="68">
        <v>34</v>
      </c>
      <c r="D12" s="69">
        <v>0.85</v>
      </c>
      <c r="E12" s="70">
        <f t="shared" si="0"/>
        <v>0.416666666666667</v>
      </c>
      <c r="F12" s="73">
        <v>24</v>
      </c>
    </row>
    <row r="13" ht="25.9" customHeight="1" spans="1:6">
      <c r="A13" s="75" t="s">
        <v>104</v>
      </c>
      <c r="B13" s="67">
        <v>45</v>
      </c>
      <c r="C13" s="68">
        <v>43</v>
      </c>
      <c r="D13" s="69">
        <v>0.955555555555556</v>
      </c>
      <c r="E13" s="70">
        <f t="shared" si="0"/>
        <v>-0.14</v>
      </c>
      <c r="F13" s="73">
        <v>50</v>
      </c>
    </row>
    <row r="14" ht="25.9" customHeight="1" spans="1:6">
      <c r="A14" s="75" t="s">
        <v>105</v>
      </c>
      <c r="B14" s="67">
        <v>33</v>
      </c>
      <c r="C14" s="68">
        <v>28</v>
      </c>
      <c r="D14" s="69">
        <v>0.848484848484849</v>
      </c>
      <c r="E14" s="70"/>
      <c r="F14" s="73"/>
    </row>
    <row r="15" ht="25.9" customHeight="1" spans="1:6">
      <c r="A15" s="75" t="s">
        <v>106</v>
      </c>
      <c r="B15" s="67">
        <v>39</v>
      </c>
      <c r="C15" s="68">
        <v>78</v>
      </c>
      <c r="D15" s="69">
        <v>2</v>
      </c>
      <c r="E15" s="70">
        <f t="shared" si="0"/>
        <v>-0.0823529411764706</v>
      </c>
      <c r="F15" s="73">
        <v>85</v>
      </c>
    </row>
    <row r="16" ht="25.9" customHeight="1" spans="1:6">
      <c r="A16" s="74" t="s">
        <v>107</v>
      </c>
      <c r="B16" s="67">
        <v>696</v>
      </c>
      <c r="C16" s="68">
        <v>619</v>
      </c>
      <c r="D16" s="69">
        <v>0.889367816091954</v>
      </c>
      <c r="E16" s="70">
        <f t="shared" si="0"/>
        <v>-0.316022099447514</v>
      </c>
      <c r="F16" s="73">
        <v>905</v>
      </c>
    </row>
    <row r="17" ht="25.9" customHeight="1" spans="1:6">
      <c r="A17" s="75" t="s">
        <v>99</v>
      </c>
      <c r="B17" s="67">
        <v>555</v>
      </c>
      <c r="C17" s="68">
        <v>494</v>
      </c>
      <c r="D17" s="69">
        <v>0.89009009009009</v>
      </c>
      <c r="E17" s="70">
        <f t="shared" si="0"/>
        <v>-0.326975476839237</v>
      </c>
      <c r="F17" s="73">
        <v>734</v>
      </c>
    </row>
    <row r="18" ht="25.9" customHeight="1" spans="1:5">
      <c r="A18" s="75" t="s">
        <v>108</v>
      </c>
      <c r="B18" s="67">
        <v>44</v>
      </c>
      <c r="C18" s="68">
        <v>43</v>
      </c>
      <c r="D18" s="69">
        <v>0.977272727272727</v>
      </c>
      <c r="E18" s="70"/>
    </row>
    <row r="19" ht="25.9" customHeight="1" spans="1:5">
      <c r="A19" s="75" t="s">
        <v>105</v>
      </c>
      <c r="B19" s="67">
        <v>33</v>
      </c>
      <c r="C19" s="68">
        <v>28</v>
      </c>
      <c r="D19" s="69">
        <v>0.848484848484849</v>
      </c>
      <c r="E19" s="70"/>
    </row>
    <row r="20" ht="25.9" customHeight="1" spans="1:6">
      <c r="A20" s="75" t="s">
        <v>109</v>
      </c>
      <c r="B20" s="67">
        <v>64</v>
      </c>
      <c r="C20" s="68">
        <v>54</v>
      </c>
      <c r="D20" s="69">
        <v>0.84375</v>
      </c>
      <c r="E20" s="70">
        <f t="shared" si="0"/>
        <v>-0.0181818181818182</v>
      </c>
      <c r="F20" s="73">
        <v>55</v>
      </c>
    </row>
    <row r="21" ht="25.9" customHeight="1" spans="1:6">
      <c r="A21" s="74" t="s">
        <v>110</v>
      </c>
      <c r="B21" s="67">
        <v>11626</v>
      </c>
      <c r="C21" s="68">
        <v>9922</v>
      </c>
      <c r="D21" s="69">
        <v>0.853431962841906</v>
      </c>
      <c r="E21" s="70">
        <f t="shared" si="0"/>
        <v>0.119232938522279</v>
      </c>
      <c r="F21" s="73">
        <v>8865</v>
      </c>
    </row>
    <row r="22" ht="25.9" customHeight="1" spans="1:6">
      <c r="A22" s="75" t="s">
        <v>99</v>
      </c>
      <c r="B22" s="67">
        <v>7186</v>
      </c>
      <c r="C22" s="68">
        <v>6060</v>
      </c>
      <c r="D22" s="69">
        <v>0.843306429167826</v>
      </c>
      <c r="E22" s="70">
        <f t="shared" si="0"/>
        <v>-0.0906362545018007</v>
      </c>
      <c r="F22" s="73">
        <v>6664</v>
      </c>
    </row>
    <row r="23" ht="25.9" customHeight="1" spans="1:6">
      <c r="A23" s="75" t="s">
        <v>100</v>
      </c>
      <c r="B23" s="67">
        <v>371</v>
      </c>
      <c r="C23" s="68">
        <v>389</v>
      </c>
      <c r="D23" s="69">
        <v>1.04851752021563</v>
      </c>
      <c r="E23" s="70">
        <f t="shared" si="0"/>
        <v>-0.565848214285714</v>
      </c>
      <c r="F23" s="73">
        <v>896</v>
      </c>
    </row>
    <row r="24" ht="25.9" customHeight="1" spans="1:6">
      <c r="A24" s="75" t="s">
        <v>105</v>
      </c>
      <c r="B24" s="67">
        <v>3547</v>
      </c>
      <c r="C24" s="68">
        <v>2969</v>
      </c>
      <c r="D24" s="69">
        <v>0.83704539047082</v>
      </c>
      <c r="E24" s="70">
        <f t="shared" si="0"/>
        <v>5.31702127659574</v>
      </c>
      <c r="F24" s="73">
        <v>470</v>
      </c>
    </row>
    <row r="25" ht="25.9" customHeight="1" spans="1:6">
      <c r="A25" s="75" t="s">
        <v>111</v>
      </c>
      <c r="B25" s="67">
        <v>522</v>
      </c>
      <c r="C25" s="68">
        <v>504</v>
      </c>
      <c r="D25" s="69">
        <v>0.96551724137931</v>
      </c>
      <c r="E25" s="70">
        <f t="shared" si="0"/>
        <v>-0.396407185628742</v>
      </c>
      <c r="F25" s="73">
        <v>835</v>
      </c>
    </row>
    <row r="26" ht="25.9" customHeight="1" spans="1:6">
      <c r="A26" s="74" t="s">
        <v>112</v>
      </c>
      <c r="B26" s="67">
        <v>1220</v>
      </c>
      <c r="C26" s="68">
        <v>2545</v>
      </c>
      <c r="D26" s="69">
        <v>2.08606557377049</v>
      </c>
      <c r="E26" s="70">
        <f t="shared" si="0"/>
        <v>1.81526548672566</v>
      </c>
      <c r="F26" s="73">
        <v>904</v>
      </c>
    </row>
    <row r="27" ht="25.9" customHeight="1" spans="1:6">
      <c r="A27" s="75" t="s">
        <v>99</v>
      </c>
      <c r="B27" s="67">
        <v>501</v>
      </c>
      <c r="C27" s="68">
        <v>442</v>
      </c>
      <c r="D27" s="69">
        <v>0.882235528942116</v>
      </c>
      <c r="E27" s="70">
        <f t="shared" si="0"/>
        <v>-0.306122448979592</v>
      </c>
      <c r="F27" s="73">
        <v>637</v>
      </c>
    </row>
    <row r="28" ht="25.9" customHeight="1" spans="1:5">
      <c r="A28" s="75" t="s">
        <v>105</v>
      </c>
      <c r="B28" s="67">
        <v>200</v>
      </c>
      <c r="C28" s="68">
        <v>178</v>
      </c>
      <c r="D28" s="69">
        <v>0.89</v>
      </c>
      <c r="E28" s="70"/>
    </row>
    <row r="29" ht="25.9" customHeight="1" spans="1:6">
      <c r="A29" s="75" t="s">
        <v>113</v>
      </c>
      <c r="B29" s="67">
        <v>519</v>
      </c>
      <c r="C29" s="68">
        <v>1925</v>
      </c>
      <c r="D29" s="69">
        <v>3.70905587668593</v>
      </c>
      <c r="E29" s="70">
        <f t="shared" si="0"/>
        <v>6.20973782771536</v>
      </c>
      <c r="F29" s="73">
        <v>267</v>
      </c>
    </row>
    <row r="30" ht="25.9" customHeight="1" spans="1:6">
      <c r="A30" s="74" t="s">
        <v>114</v>
      </c>
      <c r="B30" s="67">
        <v>614</v>
      </c>
      <c r="C30" s="68">
        <v>536</v>
      </c>
      <c r="D30" s="69">
        <v>0.872964169381108</v>
      </c>
      <c r="E30" s="70">
        <f t="shared" si="0"/>
        <v>-0.0563380281690141</v>
      </c>
      <c r="F30" s="73">
        <v>568</v>
      </c>
    </row>
    <row r="31" ht="25.9" customHeight="1" spans="1:6">
      <c r="A31" s="75" t="s">
        <v>99</v>
      </c>
      <c r="B31" s="67">
        <v>241</v>
      </c>
      <c r="C31" s="68">
        <v>203</v>
      </c>
      <c r="D31" s="69">
        <v>0.842323651452282</v>
      </c>
      <c r="E31" s="70">
        <f t="shared" si="0"/>
        <v>-0.42</v>
      </c>
      <c r="F31" s="73">
        <v>350</v>
      </c>
    </row>
    <row r="32" ht="25.9" customHeight="1" spans="1:5">
      <c r="A32" s="75" t="s">
        <v>115</v>
      </c>
      <c r="B32" s="67">
        <v>23</v>
      </c>
      <c r="C32" s="68">
        <v>4</v>
      </c>
      <c r="D32" s="69">
        <v>0.173913043478261</v>
      </c>
      <c r="E32" s="70"/>
    </row>
    <row r="33" ht="25.9" customHeight="1" spans="1:5">
      <c r="A33" s="75" t="s">
        <v>105</v>
      </c>
      <c r="B33" s="67">
        <v>125</v>
      </c>
      <c r="C33" s="68">
        <v>105</v>
      </c>
      <c r="D33" s="69">
        <v>0.84</v>
      </c>
      <c r="E33" s="70"/>
    </row>
    <row r="34" ht="25.9" customHeight="1" spans="1:6">
      <c r="A34" s="75" t="s">
        <v>116</v>
      </c>
      <c r="B34" s="67">
        <v>225</v>
      </c>
      <c r="C34" s="68">
        <v>224</v>
      </c>
      <c r="D34" s="69">
        <v>0.995555555555556</v>
      </c>
      <c r="E34" s="70">
        <f t="shared" si="0"/>
        <v>0.0275229357798165</v>
      </c>
      <c r="F34" s="73">
        <v>218</v>
      </c>
    </row>
    <row r="35" ht="25.9" customHeight="1" spans="1:6">
      <c r="A35" s="74" t="s">
        <v>117</v>
      </c>
      <c r="B35" s="67">
        <v>2552</v>
      </c>
      <c r="C35" s="68">
        <v>2178</v>
      </c>
      <c r="D35" s="69">
        <v>0.853448275862069</v>
      </c>
      <c r="E35" s="70">
        <f t="shared" si="0"/>
        <v>-0.0848739495798319</v>
      </c>
      <c r="F35" s="73">
        <v>2380</v>
      </c>
    </row>
    <row r="36" ht="25.9" customHeight="1" spans="1:6">
      <c r="A36" s="75" t="s">
        <v>99</v>
      </c>
      <c r="B36" s="67">
        <v>1339</v>
      </c>
      <c r="C36" s="68">
        <v>1174</v>
      </c>
      <c r="D36" s="69">
        <v>0.876773711725168</v>
      </c>
      <c r="E36" s="70">
        <f t="shared" si="0"/>
        <v>-0.280196198651134</v>
      </c>
      <c r="F36" s="73">
        <v>1631</v>
      </c>
    </row>
    <row r="37" ht="25.9" customHeight="1" spans="1:6">
      <c r="A37" s="75" t="s">
        <v>100</v>
      </c>
      <c r="B37" s="67">
        <v>5</v>
      </c>
      <c r="C37" s="68">
        <v>5</v>
      </c>
      <c r="D37" s="69">
        <v>1</v>
      </c>
      <c r="E37" s="70">
        <f t="shared" si="0"/>
        <v>-0.642857142857143</v>
      </c>
      <c r="F37" s="73">
        <v>14</v>
      </c>
    </row>
    <row r="38" ht="25.9" customHeight="1" spans="1:5">
      <c r="A38" s="75" t="s">
        <v>118</v>
      </c>
      <c r="B38" s="67">
        <v>46</v>
      </c>
      <c r="C38" s="68">
        <v>80</v>
      </c>
      <c r="D38" s="69">
        <v>1.73913043478261</v>
      </c>
      <c r="E38" s="70"/>
    </row>
    <row r="39" ht="25.9" customHeight="1" spans="1:6">
      <c r="A39" s="75" t="s">
        <v>119</v>
      </c>
      <c r="B39" s="67">
        <v>217</v>
      </c>
      <c r="C39" s="68">
        <v>304</v>
      </c>
      <c r="D39" s="69">
        <v>1.40092165898618</v>
      </c>
      <c r="E39" s="70">
        <f t="shared" si="0"/>
        <v>0.475728155339806</v>
      </c>
      <c r="F39" s="73">
        <v>206</v>
      </c>
    </row>
    <row r="40" ht="25.9" customHeight="1" spans="1:5">
      <c r="A40" s="75" t="s">
        <v>120</v>
      </c>
      <c r="B40" s="67">
        <v>5</v>
      </c>
      <c r="C40" s="68">
        <v>3</v>
      </c>
      <c r="D40" s="69">
        <v>0.6</v>
      </c>
      <c r="E40" s="70"/>
    </row>
    <row r="41" ht="25.9" customHeight="1" spans="1:6">
      <c r="A41" s="75" t="s">
        <v>121</v>
      </c>
      <c r="B41" s="67">
        <v>71</v>
      </c>
      <c r="C41" s="68">
        <v>58</v>
      </c>
      <c r="D41" s="69">
        <v>0.816901408450704</v>
      </c>
      <c r="E41" s="70">
        <f t="shared" ref="E41:E72" si="1">(C41-F41)/F41</f>
        <v>-0.236842105263158</v>
      </c>
      <c r="F41" s="73">
        <v>76</v>
      </c>
    </row>
    <row r="42" ht="25.9" customHeight="1" spans="1:6">
      <c r="A42" s="75" t="s">
        <v>122</v>
      </c>
      <c r="B42" s="67">
        <v>479</v>
      </c>
      <c r="C42" s="68">
        <v>196</v>
      </c>
      <c r="D42" s="69">
        <v>0.409185803757829</v>
      </c>
      <c r="E42" s="70">
        <f t="shared" si="1"/>
        <v>-0.421828908554572</v>
      </c>
      <c r="F42" s="73">
        <v>339</v>
      </c>
    </row>
    <row r="43" ht="25.9" customHeight="1" spans="1:5">
      <c r="A43" s="75" t="s">
        <v>105</v>
      </c>
      <c r="B43" s="67">
        <v>264</v>
      </c>
      <c r="C43" s="68">
        <v>226</v>
      </c>
      <c r="D43" s="69">
        <v>0.856060606060606</v>
      </c>
      <c r="E43" s="70"/>
    </row>
    <row r="44" ht="25.9" customHeight="1" spans="1:6">
      <c r="A44" s="75" t="s">
        <v>123</v>
      </c>
      <c r="B44" s="67">
        <v>126</v>
      </c>
      <c r="C44" s="68">
        <v>132</v>
      </c>
      <c r="D44" s="69">
        <v>1.04761904761905</v>
      </c>
      <c r="E44" s="70">
        <f t="shared" si="1"/>
        <v>0.157894736842105</v>
      </c>
      <c r="F44" s="73">
        <v>114</v>
      </c>
    </row>
    <row r="45" ht="25.9" customHeight="1" spans="1:6">
      <c r="A45" s="74" t="s">
        <v>124</v>
      </c>
      <c r="B45" s="67">
        <v>2900</v>
      </c>
      <c r="C45" s="68">
        <v>3300</v>
      </c>
      <c r="D45" s="69">
        <v>1.13793103448276</v>
      </c>
      <c r="E45" s="70">
        <f t="shared" si="1"/>
        <v>-0.266666666666667</v>
      </c>
      <c r="F45" s="73">
        <v>4500</v>
      </c>
    </row>
    <row r="46" ht="25.9" customHeight="1" spans="1:6">
      <c r="A46" s="75" t="s">
        <v>125</v>
      </c>
      <c r="B46" s="67">
        <v>2900</v>
      </c>
      <c r="C46" s="68">
        <v>3300</v>
      </c>
      <c r="D46" s="69">
        <v>1.13793103448276</v>
      </c>
      <c r="E46" s="70">
        <f t="shared" si="1"/>
        <v>-0.266666666666667</v>
      </c>
      <c r="F46" s="73">
        <v>4500</v>
      </c>
    </row>
    <row r="47" ht="25.9" customHeight="1" spans="1:6">
      <c r="A47" s="74" t="s">
        <v>126</v>
      </c>
      <c r="B47" s="67">
        <v>575</v>
      </c>
      <c r="C47" s="68">
        <v>497</v>
      </c>
      <c r="D47" s="69">
        <v>0.864347826086956</v>
      </c>
      <c r="E47" s="70">
        <f t="shared" si="1"/>
        <v>-0.0947176684881603</v>
      </c>
      <c r="F47" s="73">
        <v>549</v>
      </c>
    </row>
    <row r="48" ht="25.9" customHeight="1" spans="1:6">
      <c r="A48" s="75" t="s">
        <v>99</v>
      </c>
      <c r="B48" s="67">
        <v>419</v>
      </c>
      <c r="C48" s="68">
        <v>349</v>
      </c>
      <c r="D48" s="69">
        <v>0.832935560859189</v>
      </c>
      <c r="E48" s="70">
        <f t="shared" si="1"/>
        <v>-0.165071770334928</v>
      </c>
      <c r="F48" s="73">
        <v>418</v>
      </c>
    </row>
    <row r="49" ht="25.9" customHeight="1" spans="1:6">
      <c r="A49" s="75" t="s">
        <v>127</v>
      </c>
      <c r="B49" s="67">
        <v>78</v>
      </c>
      <c r="C49" s="68">
        <v>75</v>
      </c>
      <c r="D49" s="69">
        <v>0.961538461538462</v>
      </c>
      <c r="E49" s="70">
        <f t="shared" si="1"/>
        <v>-0.409448818897638</v>
      </c>
      <c r="F49" s="73">
        <v>127</v>
      </c>
    </row>
    <row r="50" ht="25.9" customHeight="1" spans="1:6">
      <c r="A50" s="75" t="s">
        <v>121</v>
      </c>
      <c r="B50" s="67">
        <v>37</v>
      </c>
      <c r="C50" s="68">
        <v>37</v>
      </c>
      <c r="D50" s="69">
        <v>1</v>
      </c>
      <c r="E50" s="70">
        <f t="shared" si="1"/>
        <v>8.25</v>
      </c>
      <c r="F50" s="73">
        <v>4</v>
      </c>
    </row>
    <row r="51" ht="25.9" customHeight="1" spans="1:5">
      <c r="A51" s="75" t="s">
        <v>105</v>
      </c>
      <c r="B51" s="67">
        <v>41</v>
      </c>
      <c r="C51" s="68">
        <v>36</v>
      </c>
      <c r="D51" s="69">
        <v>0.878048780487805</v>
      </c>
      <c r="E51" s="70"/>
    </row>
    <row r="52" ht="25.9" customHeight="1" spans="1:6">
      <c r="A52" s="74" t="s">
        <v>128</v>
      </c>
      <c r="B52" s="67">
        <v>2244</v>
      </c>
      <c r="C52" s="68">
        <v>1817</v>
      </c>
      <c r="D52" s="69">
        <v>0.809714795008913</v>
      </c>
      <c r="E52" s="70">
        <f t="shared" si="1"/>
        <v>-0.0108873162765378</v>
      </c>
      <c r="F52" s="73">
        <v>1837</v>
      </c>
    </row>
    <row r="53" ht="25.9" customHeight="1" spans="1:6">
      <c r="A53" s="75" t="s">
        <v>99</v>
      </c>
      <c r="B53" s="67">
        <v>1616</v>
      </c>
      <c r="C53" s="68">
        <v>1395</v>
      </c>
      <c r="D53" s="69">
        <v>0.863242574257426</v>
      </c>
      <c r="E53" s="70">
        <f t="shared" si="1"/>
        <v>-0.0656396517079705</v>
      </c>
      <c r="F53" s="73">
        <v>1493</v>
      </c>
    </row>
    <row r="54" ht="25.9" customHeight="1" spans="1:5">
      <c r="A54" s="75" t="s">
        <v>129</v>
      </c>
      <c r="B54" s="67">
        <v>12</v>
      </c>
      <c r="C54" s="68">
        <v>9</v>
      </c>
      <c r="D54" s="69">
        <v>0.75</v>
      </c>
      <c r="E54" s="70"/>
    </row>
    <row r="55" ht="25.9" customHeight="1" spans="1:6">
      <c r="A55" s="75" t="s">
        <v>130</v>
      </c>
      <c r="B55" s="67">
        <v>215</v>
      </c>
      <c r="C55" s="68">
        <v>200</v>
      </c>
      <c r="D55" s="69">
        <v>0.930232558139535</v>
      </c>
      <c r="E55" s="70">
        <f t="shared" si="1"/>
        <v>0.183431952662722</v>
      </c>
      <c r="F55" s="73">
        <v>169</v>
      </c>
    </row>
    <row r="56" ht="25.9" customHeight="1" spans="1:6">
      <c r="A56" s="75" t="s">
        <v>131</v>
      </c>
      <c r="B56" s="67">
        <v>58</v>
      </c>
      <c r="C56" s="68">
        <v>37</v>
      </c>
      <c r="D56" s="69">
        <v>0.637931034482759</v>
      </c>
      <c r="E56" s="70">
        <f t="shared" si="1"/>
        <v>36</v>
      </c>
      <c r="F56" s="73">
        <v>1</v>
      </c>
    </row>
    <row r="57" ht="25.9" customHeight="1" spans="1:6">
      <c r="A57" s="75" t="s">
        <v>132</v>
      </c>
      <c r="B57" s="67">
        <v>343</v>
      </c>
      <c r="C57" s="68">
        <v>176</v>
      </c>
      <c r="D57" s="69">
        <v>0.513119533527697</v>
      </c>
      <c r="E57" s="70">
        <f t="shared" si="1"/>
        <v>0.0114942528735632</v>
      </c>
      <c r="F57" s="73">
        <v>174</v>
      </c>
    </row>
    <row r="58" ht="25.9" customHeight="1" spans="1:6">
      <c r="A58" s="74" t="s">
        <v>133</v>
      </c>
      <c r="B58" s="67">
        <v>304</v>
      </c>
      <c r="C58" s="68">
        <v>295</v>
      </c>
      <c r="D58" s="69">
        <v>0.970394736842105</v>
      </c>
      <c r="E58" s="70">
        <f t="shared" si="1"/>
        <v>1.92079207920792</v>
      </c>
      <c r="F58" s="73">
        <v>101</v>
      </c>
    </row>
    <row r="59" ht="25.9" customHeight="1" spans="1:6">
      <c r="A59" s="75" t="s">
        <v>134</v>
      </c>
      <c r="B59" s="67">
        <v>28</v>
      </c>
      <c r="C59" s="68">
        <v>19</v>
      </c>
      <c r="D59" s="69">
        <v>0.678571428571429</v>
      </c>
      <c r="E59" s="70">
        <f t="shared" si="1"/>
        <v>1.71428571428571</v>
      </c>
      <c r="F59" s="73">
        <v>7</v>
      </c>
    </row>
    <row r="60" ht="25.9" customHeight="1" spans="1:6">
      <c r="A60" s="75" t="s">
        <v>135</v>
      </c>
      <c r="B60" s="67">
        <v>276</v>
      </c>
      <c r="C60" s="68">
        <v>276</v>
      </c>
      <c r="D60" s="69">
        <v>1</v>
      </c>
      <c r="E60" s="70">
        <f t="shared" si="1"/>
        <v>1.93617021276596</v>
      </c>
      <c r="F60" s="73">
        <v>94</v>
      </c>
    </row>
    <row r="61" ht="25.9" customHeight="1" spans="1:6">
      <c r="A61" s="74" t="s">
        <v>136</v>
      </c>
      <c r="B61" s="67">
        <v>20</v>
      </c>
      <c r="C61" s="68">
        <v>1</v>
      </c>
      <c r="D61" s="69">
        <v>0.05</v>
      </c>
      <c r="E61" s="70">
        <f t="shared" si="1"/>
        <v>-0.8</v>
      </c>
      <c r="F61" s="73">
        <v>5</v>
      </c>
    </row>
    <row r="62" ht="25.9" customHeight="1" spans="1:6">
      <c r="A62" s="75" t="s">
        <v>137</v>
      </c>
      <c r="B62" s="67">
        <v>20</v>
      </c>
      <c r="C62" s="68">
        <v>1</v>
      </c>
      <c r="D62" s="69">
        <v>0.05</v>
      </c>
      <c r="E62" s="70">
        <f t="shared" si="1"/>
        <v>-0.8</v>
      </c>
      <c r="F62" s="73">
        <v>5</v>
      </c>
    </row>
    <row r="63" ht="25.9" customHeight="1" spans="1:6">
      <c r="A63" s="74" t="s">
        <v>138</v>
      </c>
      <c r="B63" s="67">
        <v>739</v>
      </c>
      <c r="C63" s="68">
        <v>715</v>
      </c>
      <c r="D63" s="69">
        <v>0.967523680649526</v>
      </c>
      <c r="E63" s="70">
        <f t="shared" si="1"/>
        <v>3.8972602739726</v>
      </c>
      <c r="F63" s="73">
        <v>146</v>
      </c>
    </row>
    <row r="64" ht="25.9" customHeight="1" spans="1:6">
      <c r="A64" s="75" t="s">
        <v>139</v>
      </c>
      <c r="B64" s="67">
        <v>672</v>
      </c>
      <c r="C64" s="68">
        <v>650</v>
      </c>
      <c r="D64" s="69">
        <v>0.967261904761905</v>
      </c>
      <c r="E64" s="70">
        <f t="shared" si="1"/>
        <v>3.45205479452055</v>
      </c>
      <c r="F64" s="73">
        <v>146</v>
      </c>
    </row>
    <row r="65" ht="25.9" customHeight="1" spans="1:5">
      <c r="A65" s="75" t="s">
        <v>140</v>
      </c>
      <c r="B65" s="67">
        <v>67</v>
      </c>
      <c r="C65" s="68">
        <v>65</v>
      </c>
      <c r="D65" s="69">
        <v>0.970149253731343</v>
      </c>
      <c r="E65" s="70"/>
    </row>
    <row r="66" ht="25.9" customHeight="1" spans="1:6">
      <c r="A66" s="74" t="s">
        <v>141</v>
      </c>
      <c r="B66" s="67">
        <v>697</v>
      </c>
      <c r="C66" s="68">
        <v>576</v>
      </c>
      <c r="D66" s="69">
        <v>0.826398852223816</v>
      </c>
      <c r="E66" s="70">
        <f t="shared" si="1"/>
        <v>-0.152941176470588</v>
      </c>
      <c r="F66" s="73">
        <v>680</v>
      </c>
    </row>
    <row r="67" ht="25.9" customHeight="1" spans="1:6">
      <c r="A67" s="75" t="s">
        <v>99</v>
      </c>
      <c r="B67" s="67">
        <v>546</v>
      </c>
      <c r="C67" s="68">
        <v>453</v>
      </c>
      <c r="D67" s="69">
        <v>0.82967032967033</v>
      </c>
      <c r="E67" s="70">
        <f t="shared" si="1"/>
        <v>-0.0361702127659574</v>
      </c>
      <c r="F67" s="73">
        <v>470</v>
      </c>
    </row>
    <row r="68" ht="25.9" customHeight="1" spans="1:6">
      <c r="A68" s="75" t="s">
        <v>142</v>
      </c>
      <c r="B68" s="67">
        <v>77</v>
      </c>
      <c r="C68" s="68">
        <v>63</v>
      </c>
      <c r="D68" s="69">
        <v>0.818181818181818</v>
      </c>
      <c r="E68" s="70">
        <f t="shared" si="1"/>
        <v>-0.456896551724138</v>
      </c>
      <c r="F68" s="73">
        <v>116</v>
      </c>
    </row>
    <row r="69" ht="25.9" customHeight="1" spans="1:5">
      <c r="A69" s="75" t="s">
        <v>105</v>
      </c>
      <c r="B69" s="67">
        <v>63</v>
      </c>
      <c r="C69" s="68">
        <v>51</v>
      </c>
      <c r="D69" s="69">
        <v>0.80952380952381</v>
      </c>
      <c r="E69" s="70"/>
    </row>
    <row r="70" ht="25.9" customHeight="1" spans="1:6">
      <c r="A70" s="75" t="s">
        <v>143</v>
      </c>
      <c r="B70" s="67">
        <v>11</v>
      </c>
      <c r="C70" s="68">
        <v>9</v>
      </c>
      <c r="D70" s="69">
        <v>0.818181818181818</v>
      </c>
      <c r="E70" s="70">
        <f t="shared" si="1"/>
        <v>-0.904255319148936</v>
      </c>
      <c r="F70" s="73">
        <v>94</v>
      </c>
    </row>
    <row r="71" ht="25.9" customHeight="1" spans="1:6">
      <c r="A71" s="74" t="s">
        <v>144</v>
      </c>
      <c r="B71" s="67">
        <v>994</v>
      </c>
      <c r="C71" s="68">
        <v>840</v>
      </c>
      <c r="D71" s="69">
        <v>0.845070422535211</v>
      </c>
      <c r="E71" s="70">
        <f t="shared" si="1"/>
        <v>-0.104477611940299</v>
      </c>
      <c r="F71" s="73">
        <v>938</v>
      </c>
    </row>
    <row r="72" ht="25.9" customHeight="1" spans="1:6">
      <c r="A72" s="75" t="s">
        <v>99</v>
      </c>
      <c r="B72" s="67">
        <v>835</v>
      </c>
      <c r="C72" s="68">
        <v>721</v>
      </c>
      <c r="D72" s="69">
        <v>0.863473053892216</v>
      </c>
      <c r="E72" s="70">
        <f t="shared" si="1"/>
        <v>-0.0919395465994962</v>
      </c>
      <c r="F72" s="73">
        <v>794</v>
      </c>
    </row>
    <row r="73" ht="25.9" customHeight="1" spans="1:5">
      <c r="A73" s="75" t="s">
        <v>105</v>
      </c>
      <c r="B73" s="67">
        <v>97</v>
      </c>
      <c r="C73" s="68">
        <v>80</v>
      </c>
      <c r="D73" s="69">
        <v>0.824742268041237</v>
      </c>
      <c r="E73" s="70"/>
    </row>
    <row r="74" ht="25.9" customHeight="1" spans="1:6">
      <c r="A74" s="75" t="s">
        <v>145</v>
      </c>
      <c r="B74" s="67">
        <v>62</v>
      </c>
      <c r="C74" s="68">
        <v>39</v>
      </c>
      <c r="D74" s="69">
        <v>0.629032258064516</v>
      </c>
      <c r="E74" s="70">
        <f t="shared" ref="E73:E104" si="2">(C74-F74)/F74</f>
        <v>-0.729166666666667</v>
      </c>
      <c r="F74" s="73">
        <v>144</v>
      </c>
    </row>
    <row r="75" ht="25.9" customHeight="1" spans="1:6">
      <c r="A75" s="74" t="s">
        <v>146</v>
      </c>
      <c r="B75" s="67">
        <v>1676</v>
      </c>
      <c r="C75" s="68">
        <v>998</v>
      </c>
      <c r="D75" s="69">
        <v>0.595465393794749</v>
      </c>
      <c r="E75" s="70">
        <f t="shared" si="2"/>
        <v>-0.639190166305134</v>
      </c>
      <c r="F75" s="73">
        <v>2766</v>
      </c>
    </row>
    <row r="76" ht="25.9" customHeight="1" spans="1:6">
      <c r="A76" s="75" t="s">
        <v>99</v>
      </c>
      <c r="B76" s="67">
        <v>558</v>
      </c>
      <c r="C76" s="68">
        <v>475</v>
      </c>
      <c r="D76" s="69">
        <v>0.851254480286738</v>
      </c>
      <c r="E76" s="70">
        <f t="shared" si="2"/>
        <v>-0.194915254237288</v>
      </c>
      <c r="F76" s="73">
        <v>590</v>
      </c>
    </row>
    <row r="77" ht="25.9" customHeight="1" spans="1:5">
      <c r="A77" s="75" t="s">
        <v>105</v>
      </c>
      <c r="B77" s="67">
        <v>123</v>
      </c>
      <c r="C77" s="68">
        <v>105</v>
      </c>
      <c r="D77" s="69">
        <v>0.853658536585366</v>
      </c>
      <c r="E77" s="70"/>
    </row>
    <row r="78" ht="25.9" customHeight="1" spans="1:6">
      <c r="A78" s="75" t="s">
        <v>147</v>
      </c>
      <c r="B78" s="67">
        <v>995</v>
      </c>
      <c r="C78" s="68">
        <v>418</v>
      </c>
      <c r="D78" s="69">
        <v>0.420100502512563</v>
      </c>
      <c r="E78" s="70">
        <f t="shared" si="2"/>
        <v>-0.807904411764706</v>
      </c>
      <c r="F78" s="73">
        <v>2176</v>
      </c>
    </row>
    <row r="79" ht="25.9" customHeight="1" spans="1:6">
      <c r="A79" s="74" t="s">
        <v>148</v>
      </c>
      <c r="B79" s="67">
        <v>1035</v>
      </c>
      <c r="C79" s="68">
        <v>887</v>
      </c>
      <c r="D79" s="69">
        <v>0.857004830917874</v>
      </c>
      <c r="E79" s="70">
        <f t="shared" si="2"/>
        <v>0.00795454545454545</v>
      </c>
      <c r="F79" s="73">
        <v>880</v>
      </c>
    </row>
    <row r="80" ht="25.9" customHeight="1" spans="1:6">
      <c r="A80" s="75" t="s">
        <v>99</v>
      </c>
      <c r="B80" s="67">
        <v>290</v>
      </c>
      <c r="C80" s="68">
        <v>231</v>
      </c>
      <c r="D80" s="69">
        <v>0.796551724137931</v>
      </c>
      <c r="E80" s="70">
        <f t="shared" si="2"/>
        <v>-0.475</v>
      </c>
      <c r="F80" s="73">
        <v>440</v>
      </c>
    </row>
    <row r="81" ht="25.9" customHeight="1" spans="1:6">
      <c r="A81" s="75" t="s">
        <v>105</v>
      </c>
      <c r="B81" s="67">
        <v>215</v>
      </c>
      <c r="C81" s="68">
        <v>184</v>
      </c>
      <c r="D81" s="69">
        <v>0.855813953488372</v>
      </c>
      <c r="E81" s="70">
        <f t="shared" si="2"/>
        <v>4.75</v>
      </c>
      <c r="F81" s="73">
        <v>32</v>
      </c>
    </row>
    <row r="82" ht="25.9" customHeight="1" spans="1:6">
      <c r="A82" s="75" t="s">
        <v>149</v>
      </c>
      <c r="B82" s="67">
        <v>530</v>
      </c>
      <c r="C82" s="68">
        <v>472</v>
      </c>
      <c r="D82" s="69">
        <v>0.890566037735849</v>
      </c>
      <c r="E82" s="70">
        <f t="shared" si="2"/>
        <v>0.156862745098039</v>
      </c>
      <c r="F82" s="73">
        <v>408</v>
      </c>
    </row>
    <row r="83" ht="25.9" customHeight="1" spans="1:6">
      <c r="A83" s="74" t="s">
        <v>150</v>
      </c>
      <c r="B83" s="67">
        <v>530</v>
      </c>
      <c r="C83" s="68">
        <v>418</v>
      </c>
      <c r="D83" s="69">
        <v>0.788679245283019</v>
      </c>
      <c r="E83" s="70">
        <f t="shared" si="2"/>
        <v>-0.0648769574944072</v>
      </c>
      <c r="F83" s="73">
        <v>447</v>
      </c>
    </row>
    <row r="84" ht="25.9" customHeight="1" spans="1:6">
      <c r="A84" s="75" t="s">
        <v>99</v>
      </c>
      <c r="B84" s="67">
        <v>450</v>
      </c>
      <c r="C84" s="68">
        <v>370</v>
      </c>
      <c r="D84" s="69">
        <v>0.822222222222222</v>
      </c>
      <c r="E84" s="70">
        <f t="shared" si="2"/>
        <v>-0.0909090909090909</v>
      </c>
      <c r="F84" s="73">
        <v>407</v>
      </c>
    </row>
    <row r="85" ht="25.9" customHeight="1" spans="1:6">
      <c r="A85" s="75" t="s">
        <v>151</v>
      </c>
      <c r="B85" s="67">
        <v>80</v>
      </c>
      <c r="C85" s="68">
        <v>48</v>
      </c>
      <c r="D85" s="69">
        <v>0.6</v>
      </c>
      <c r="E85" s="70">
        <f t="shared" si="2"/>
        <v>0.2</v>
      </c>
      <c r="F85" s="73">
        <v>40</v>
      </c>
    </row>
    <row r="86" ht="25.9" customHeight="1" spans="1:6">
      <c r="A86" s="74" t="s">
        <v>152</v>
      </c>
      <c r="B86" s="67">
        <v>1022</v>
      </c>
      <c r="C86" s="68">
        <v>898</v>
      </c>
      <c r="D86" s="69">
        <v>0.87866927592955</v>
      </c>
      <c r="E86" s="70">
        <f t="shared" si="2"/>
        <v>-0.0703933747412008</v>
      </c>
      <c r="F86" s="73">
        <v>966</v>
      </c>
    </row>
    <row r="87" ht="25.9" customHeight="1" spans="1:6">
      <c r="A87" s="75" t="s">
        <v>99</v>
      </c>
      <c r="B87" s="67">
        <v>689</v>
      </c>
      <c r="C87" s="68">
        <v>578</v>
      </c>
      <c r="D87" s="69">
        <v>0.838896952104499</v>
      </c>
      <c r="E87" s="70">
        <f t="shared" si="2"/>
        <v>-0.165945165945166</v>
      </c>
      <c r="F87" s="73">
        <v>693</v>
      </c>
    </row>
    <row r="88" ht="25.9" customHeight="1" spans="1:5">
      <c r="A88" s="75" t="s">
        <v>105</v>
      </c>
      <c r="B88" s="67">
        <v>68</v>
      </c>
      <c r="C88" s="68">
        <v>58</v>
      </c>
      <c r="D88" s="69">
        <v>0.852941176470588</v>
      </c>
      <c r="E88" s="70"/>
    </row>
    <row r="89" ht="25.9" customHeight="1" spans="1:6">
      <c r="A89" s="75" t="s">
        <v>152</v>
      </c>
      <c r="B89" s="67">
        <v>265</v>
      </c>
      <c r="C89" s="68">
        <v>262</v>
      </c>
      <c r="D89" s="69">
        <v>0.988679245283019</v>
      </c>
      <c r="E89" s="70">
        <f t="shared" si="2"/>
        <v>-0.0402930402930403</v>
      </c>
      <c r="F89" s="73">
        <v>273</v>
      </c>
    </row>
    <row r="90" ht="25.9" customHeight="1" spans="1:6">
      <c r="A90" s="74" t="s">
        <v>153</v>
      </c>
      <c r="B90" s="67">
        <v>2452</v>
      </c>
      <c r="C90" s="68">
        <v>2021</v>
      </c>
      <c r="D90" s="69">
        <v>0.824225122349103</v>
      </c>
      <c r="E90" s="70">
        <f t="shared" si="2"/>
        <v>-0.0656495607951919</v>
      </c>
      <c r="F90" s="73">
        <v>2163</v>
      </c>
    </row>
    <row r="91" ht="25.9" customHeight="1" spans="1:6">
      <c r="A91" s="75" t="s">
        <v>99</v>
      </c>
      <c r="B91" s="67">
        <v>1594</v>
      </c>
      <c r="C91" s="68">
        <v>1341</v>
      </c>
      <c r="D91" s="69">
        <v>0.841279799247177</v>
      </c>
      <c r="E91" s="70">
        <f t="shared" si="2"/>
        <v>-0.144770408163265</v>
      </c>
      <c r="F91" s="73">
        <v>1568</v>
      </c>
    </row>
    <row r="92" ht="25.9" customHeight="1" spans="1:6">
      <c r="A92" s="75" t="s">
        <v>154</v>
      </c>
      <c r="B92" s="67">
        <v>36</v>
      </c>
      <c r="C92" s="68">
        <v>36</v>
      </c>
      <c r="D92" s="69">
        <v>1</v>
      </c>
      <c r="E92" s="70">
        <f t="shared" si="2"/>
        <v>-0.555555555555556</v>
      </c>
      <c r="F92" s="73">
        <v>81</v>
      </c>
    </row>
    <row r="93" ht="25.9" customHeight="1" spans="1:6">
      <c r="A93" s="75" t="s">
        <v>155</v>
      </c>
      <c r="B93" s="67">
        <v>1</v>
      </c>
      <c r="C93" s="68">
        <v>1</v>
      </c>
      <c r="D93" s="69">
        <v>1</v>
      </c>
      <c r="E93" s="70">
        <f t="shared" si="2"/>
        <v>-0.941176470588235</v>
      </c>
      <c r="F93" s="73">
        <v>17</v>
      </c>
    </row>
    <row r="94" ht="25.9" customHeight="1" spans="1:6">
      <c r="A94" s="75" t="s">
        <v>156</v>
      </c>
      <c r="B94" s="67">
        <v>8</v>
      </c>
      <c r="C94" s="68">
        <v>8</v>
      </c>
      <c r="D94" s="69">
        <v>1</v>
      </c>
      <c r="E94" s="70">
        <f t="shared" si="2"/>
        <v>3</v>
      </c>
      <c r="F94" s="73">
        <v>2</v>
      </c>
    </row>
    <row r="95" ht="25.9" customHeight="1" spans="1:6">
      <c r="A95" s="75" t="s">
        <v>157</v>
      </c>
      <c r="B95" s="67">
        <v>512</v>
      </c>
      <c r="C95" s="68">
        <v>400</v>
      </c>
      <c r="D95" s="69">
        <v>0.78125</v>
      </c>
      <c r="E95" s="70">
        <f t="shared" si="2"/>
        <v>0.257861635220126</v>
      </c>
      <c r="F95" s="73">
        <v>318</v>
      </c>
    </row>
    <row r="96" ht="25.9" customHeight="1" spans="1:5">
      <c r="A96" s="75" t="s">
        <v>105</v>
      </c>
      <c r="B96" s="67">
        <v>115</v>
      </c>
      <c r="C96" s="68">
        <v>96</v>
      </c>
      <c r="D96" s="69">
        <v>0.834782608695652</v>
      </c>
      <c r="E96" s="70"/>
    </row>
    <row r="97" ht="25.9" customHeight="1" spans="1:6">
      <c r="A97" s="75" t="s">
        <v>158</v>
      </c>
      <c r="B97" s="67">
        <v>186</v>
      </c>
      <c r="C97" s="68">
        <v>139</v>
      </c>
      <c r="D97" s="69">
        <v>0.747311827956989</v>
      </c>
      <c r="E97" s="70">
        <f t="shared" si="2"/>
        <v>-0.214689265536723</v>
      </c>
      <c r="F97" s="73">
        <v>177</v>
      </c>
    </row>
    <row r="98" ht="25.9" customHeight="1" spans="1:6">
      <c r="A98" s="74" t="s">
        <v>159</v>
      </c>
      <c r="B98" s="67">
        <v>4280</v>
      </c>
      <c r="C98" s="68">
        <v>4077</v>
      </c>
      <c r="D98" s="69">
        <v>0.952570093457944</v>
      </c>
      <c r="E98" s="70">
        <f t="shared" si="2"/>
        <v>-0.554133858267717</v>
      </c>
      <c r="F98" s="73">
        <v>9144</v>
      </c>
    </row>
    <row r="99" ht="25.9" customHeight="1" spans="1:6">
      <c r="A99" s="75" t="s">
        <v>159</v>
      </c>
      <c r="B99" s="67">
        <v>4280</v>
      </c>
      <c r="C99" s="68">
        <v>4077</v>
      </c>
      <c r="D99" s="69">
        <v>0.952570093457944</v>
      </c>
      <c r="E99" s="70">
        <f t="shared" si="2"/>
        <v>-0.554133858267717</v>
      </c>
      <c r="F99" s="73">
        <v>9144</v>
      </c>
    </row>
    <row r="100" ht="25.9" customHeight="1" spans="1:6">
      <c r="A100" s="72" t="s">
        <v>160</v>
      </c>
      <c r="B100" s="67">
        <v>140</v>
      </c>
      <c r="C100" s="68">
        <v>38</v>
      </c>
      <c r="D100" s="69">
        <v>0.271428571428571</v>
      </c>
      <c r="E100" s="70">
        <f t="shared" si="2"/>
        <v>-0.900783289817232</v>
      </c>
      <c r="F100" s="73">
        <v>383</v>
      </c>
    </row>
    <row r="101" ht="25.9" customHeight="1" spans="1:5">
      <c r="A101" s="74" t="s">
        <v>161</v>
      </c>
      <c r="B101" s="67">
        <v>140</v>
      </c>
      <c r="C101" s="68"/>
      <c r="D101" s="69">
        <v>0</v>
      </c>
      <c r="E101" s="70"/>
    </row>
    <row r="102" ht="25.9" customHeight="1" spans="1:5">
      <c r="A102" s="75" t="s">
        <v>162</v>
      </c>
      <c r="B102" s="67">
        <v>38</v>
      </c>
      <c r="C102" s="68"/>
      <c r="D102" s="69">
        <v>0</v>
      </c>
      <c r="E102" s="70"/>
    </row>
    <row r="103" ht="25.9" customHeight="1" spans="1:5">
      <c r="A103" s="75" t="s">
        <v>163</v>
      </c>
      <c r="B103" s="67">
        <v>99</v>
      </c>
      <c r="C103" s="68"/>
      <c r="D103" s="69">
        <v>0</v>
      </c>
      <c r="E103" s="70"/>
    </row>
    <row r="104" ht="25.9" customHeight="1" spans="1:5">
      <c r="A104" s="75" t="s">
        <v>164</v>
      </c>
      <c r="B104" s="67">
        <v>3</v>
      </c>
      <c r="C104" s="68"/>
      <c r="D104" s="69">
        <v>0</v>
      </c>
      <c r="E104" s="70"/>
    </row>
    <row r="105" ht="25.9" customHeight="1" spans="1:5">
      <c r="A105" s="74" t="s">
        <v>165</v>
      </c>
      <c r="B105" s="67"/>
      <c r="C105" s="68"/>
      <c r="D105" s="69"/>
      <c r="E105" s="70"/>
    </row>
    <row r="106" ht="25.9" customHeight="1" spans="1:5">
      <c r="A106" s="75" t="s">
        <v>165</v>
      </c>
      <c r="B106" s="67"/>
      <c r="C106" s="68"/>
      <c r="D106" s="69"/>
      <c r="E106" s="70"/>
    </row>
    <row r="107" ht="25.9" customHeight="1" spans="1:6">
      <c r="A107" s="72" t="s">
        <v>166</v>
      </c>
      <c r="B107" s="67">
        <v>3798</v>
      </c>
      <c r="C107" s="68">
        <v>3295</v>
      </c>
      <c r="D107" s="69">
        <v>0.867561874670879</v>
      </c>
      <c r="E107" s="70">
        <f>(C107-F107)/F107</f>
        <v>-0.152738493185909</v>
      </c>
      <c r="F107" s="73">
        <v>3889</v>
      </c>
    </row>
    <row r="108" ht="25.9" customHeight="1" spans="1:6">
      <c r="A108" s="74" t="s">
        <v>167</v>
      </c>
      <c r="B108" s="67">
        <v>1201</v>
      </c>
      <c r="C108" s="68">
        <v>1132</v>
      </c>
      <c r="D108" s="69">
        <v>0.942547876769359</v>
      </c>
      <c r="E108" s="70">
        <f>(C108-F108)/F108</f>
        <v>-0.370411568409344</v>
      </c>
      <c r="F108" s="73">
        <v>1798</v>
      </c>
    </row>
    <row r="109" ht="25.9" customHeight="1" spans="1:6">
      <c r="A109" s="74" t="s">
        <v>168</v>
      </c>
      <c r="B109" s="67">
        <v>348</v>
      </c>
      <c r="C109" s="68">
        <v>318</v>
      </c>
      <c r="D109" s="69">
        <v>0.913793103448276</v>
      </c>
      <c r="E109" s="70">
        <f>(C109-F109)/F109</f>
        <v>0.664921465968586</v>
      </c>
      <c r="F109" s="73">
        <v>191</v>
      </c>
    </row>
    <row r="110" ht="25.9" customHeight="1" spans="1:5">
      <c r="A110" s="75" t="s">
        <v>99</v>
      </c>
      <c r="B110" s="67">
        <v>348</v>
      </c>
      <c r="C110" s="68">
        <v>318</v>
      </c>
      <c r="D110" s="69">
        <v>0.913793103448276</v>
      </c>
      <c r="E110" s="70"/>
    </row>
    <row r="111" ht="25.9" customHeight="1" spans="1:6">
      <c r="A111" s="74" t="s">
        <v>169</v>
      </c>
      <c r="B111" s="67">
        <v>790</v>
      </c>
      <c r="C111" s="68">
        <v>735</v>
      </c>
      <c r="D111" s="69">
        <v>0.930379746835443</v>
      </c>
      <c r="E111" s="70">
        <f>(C111-F111)/F111</f>
        <v>0.123853211009174</v>
      </c>
      <c r="F111" s="73">
        <v>654</v>
      </c>
    </row>
    <row r="112" ht="25.9" customHeight="1" spans="1:5">
      <c r="A112" s="75" t="s">
        <v>99</v>
      </c>
      <c r="B112" s="67">
        <v>790</v>
      </c>
      <c r="C112" s="68">
        <v>735</v>
      </c>
      <c r="D112" s="69">
        <v>0.930379746835443</v>
      </c>
      <c r="E112" s="70"/>
    </row>
    <row r="113" ht="25.9" customHeight="1" spans="1:6">
      <c r="A113" s="74" t="s">
        <v>170</v>
      </c>
      <c r="B113" s="67">
        <v>1158</v>
      </c>
      <c r="C113" s="68">
        <v>861</v>
      </c>
      <c r="D113" s="69">
        <v>0.743523316062176</v>
      </c>
      <c r="E113" s="70">
        <f>(C113-F113)/F113</f>
        <v>-0.114197530864198</v>
      </c>
      <c r="F113" s="73">
        <v>972</v>
      </c>
    </row>
    <row r="114" ht="25.9" customHeight="1" spans="1:5">
      <c r="A114" s="75" t="s">
        <v>99</v>
      </c>
      <c r="B114" s="67">
        <v>594</v>
      </c>
      <c r="C114" s="68">
        <v>507</v>
      </c>
      <c r="D114" s="69">
        <v>0.853535353535353</v>
      </c>
      <c r="E114" s="70"/>
    </row>
    <row r="115" ht="25.9" customHeight="1" spans="1:5">
      <c r="A115" s="75" t="s">
        <v>171</v>
      </c>
      <c r="B115" s="67">
        <v>93</v>
      </c>
      <c r="C115" s="68">
        <v>67</v>
      </c>
      <c r="D115" s="69">
        <v>0.720430107526882</v>
      </c>
      <c r="E115" s="70"/>
    </row>
    <row r="116" ht="25.9" customHeight="1" spans="1:5">
      <c r="A116" s="75" t="s">
        <v>172</v>
      </c>
      <c r="B116" s="67">
        <v>28</v>
      </c>
      <c r="C116" s="68">
        <v>21</v>
      </c>
      <c r="D116" s="69">
        <v>0.75</v>
      </c>
      <c r="E116" s="70"/>
    </row>
    <row r="117" ht="25.9" customHeight="1" spans="1:5">
      <c r="A117" s="75" t="s">
        <v>173</v>
      </c>
      <c r="B117" s="67">
        <v>28</v>
      </c>
      <c r="C117" s="68">
        <v>28</v>
      </c>
      <c r="D117" s="69">
        <v>1</v>
      </c>
      <c r="E117" s="70"/>
    </row>
    <row r="118" ht="25.9" customHeight="1" spans="1:5">
      <c r="A118" s="75" t="s">
        <v>174</v>
      </c>
      <c r="B118" s="67">
        <v>153</v>
      </c>
      <c r="C118" s="68">
        <v>60</v>
      </c>
      <c r="D118" s="69">
        <v>0.392156862745098</v>
      </c>
      <c r="E118" s="70"/>
    </row>
    <row r="119" ht="25.9" customHeight="1" spans="1:5">
      <c r="A119" s="75" t="s">
        <v>175</v>
      </c>
      <c r="B119" s="67">
        <v>72</v>
      </c>
      <c r="C119" s="68">
        <v>43</v>
      </c>
      <c r="D119" s="69">
        <v>0.597222222222222</v>
      </c>
      <c r="E119" s="70"/>
    </row>
    <row r="120" ht="25.9" customHeight="1" spans="1:5">
      <c r="A120" s="75" t="s">
        <v>105</v>
      </c>
      <c r="B120" s="67">
        <v>82</v>
      </c>
      <c r="C120" s="68">
        <v>70</v>
      </c>
      <c r="D120" s="69">
        <v>0.853658536585366</v>
      </c>
      <c r="E120" s="70"/>
    </row>
    <row r="121" ht="25.9" customHeight="1" spans="1:5">
      <c r="A121" s="75" t="s">
        <v>176</v>
      </c>
      <c r="B121" s="67">
        <v>108</v>
      </c>
      <c r="C121" s="68">
        <v>65</v>
      </c>
      <c r="D121" s="69">
        <v>0.601851851851852</v>
      </c>
      <c r="E121" s="70"/>
    </row>
    <row r="122" ht="25.9" customHeight="1" spans="1:6">
      <c r="A122" s="74" t="s">
        <v>177</v>
      </c>
      <c r="B122" s="67">
        <v>301</v>
      </c>
      <c r="C122" s="68">
        <v>249</v>
      </c>
      <c r="D122" s="69">
        <v>0.827242524916943</v>
      </c>
      <c r="E122" s="70">
        <f>(C122-F122)/F122</f>
        <v>-0.0912408759124088</v>
      </c>
      <c r="F122" s="73">
        <v>274</v>
      </c>
    </row>
    <row r="123" ht="25.9" customHeight="1" spans="1:5">
      <c r="A123" s="75" t="s">
        <v>177</v>
      </c>
      <c r="B123" s="67">
        <v>301</v>
      </c>
      <c r="C123" s="68">
        <v>249</v>
      </c>
      <c r="D123" s="69">
        <v>0.827242524916943</v>
      </c>
      <c r="E123" s="70"/>
    </row>
    <row r="124" ht="25.9" customHeight="1" spans="1:6">
      <c r="A124" s="72" t="s">
        <v>178</v>
      </c>
      <c r="B124" s="67">
        <v>98920</v>
      </c>
      <c r="C124" s="68">
        <v>93526</v>
      </c>
      <c r="D124" s="69">
        <v>0.945471087747675</v>
      </c>
      <c r="E124" s="70">
        <f>(C124-F124)/F124</f>
        <v>0.00330408290244373</v>
      </c>
      <c r="F124" s="73">
        <v>93218</v>
      </c>
    </row>
    <row r="125" ht="25.9" customHeight="1" spans="1:6">
      <c r="A125" s="74" t="s">
        <v>179</v>
      </c>
      <c r="B125" s="67">
        <v>1289</v>
      </c>
      <c r="C125" s="68">
        <v>1115</v>
      </c>
      <c r="D125" s="69">
        <v>0.865011636927851</v>
      </c>
      <c r="E125" s="70">
        <f>(C125-F125)/F125</f>
        <v>-0.138330757341577</v>
      </c>
      <c r="F125" s="73">
        <v>1294</v>
      </c>
    </row>
    <row r="126" ht="25.9" customHeight="1" spans="1:6">
      <c r="A126" s="75" t="s">
        <v>99</v>
      </c>
      <c r="B126" s="67">
        <v>345</v>
      </c>
      <c r="C126" s="68">
        <v>297</v>
      </c>
      <c r="D126" s="69">
        <f>C126/B126</f>
        <v>0.860869565217391</v>
      </c>
      <c r="E126" s="70">
        <f>(C126-F126)/F126</f>
        <v>-0.727772685609533</v>
      </c>
      <c r="F126" s="73">
        <v>1091</v>
      </c>
    </row>
    <row r="127" ht="25.9" customHeight="1" spans="1:5">
      <c r="A127" s="75" t="s">
        <v>129</v>
      </c>
      <c r="B127" s="67">
        <v>207</v>
      </c>
      <c r="C127" s="68">
        <v>172</v>
      </c>
      <c r="D127" s="69">
        <v>0.830917874396135</v>
      </c>
      <c r="E127" s="70"/>
    </row>
    <row r="128" ht="25.9" customHeight="1" spans="1:6">
      <c r="A128" s="75" t="s">
        <v>180</v>
      </c>
      <c r="B128" s="67">
        <v>737</v>
      </c>
      <c r="C128" s="68">
        <v>646</v>
      </c>
      <c r="D128" s="69">
        <v>0.876526458616011</v>
      </c>
      <c r="E128" s="70">
        <f t="shared" ref="E127:E190" si="3">(C128-F128)/F128</f>
        <v>2.18226600985222</v>
      </c>
      <c r="F128" s="73">
        <v>203</v>
      </c>
    </row>
    <row r="129" ht="25.9" customHeight="1" spans="1:6">
      <c r="A129" s="74" t="s">
        <v>181</v>
      </c>
      <c r="B129" s="67">
        <v>88203</v>
      </c>
      <c r="C129" s="68">
        <v>88261</v>
      </c>
      <c r="D129" s="69">
        <v>1.00065757400542</v>
      </c>
      <c r="E129" s="70">
        <f t="shared" si="3"/>
        <v>0.00135009416623176</v>
      </c>
      <c r="F129" s="73">
        <v>88142</v>
      </c>
    </row>
    <row r="130" ht="25.9" customHeight="1" spans="1:6">
      <c r="A130" s="75" t="s">
        <v>182</v>
      </c>
      <c r="B130" s="67">
        <v>2028</v>
      </c>
      <c r="C130" s="68">
        <v>1590</v>
      </c>
      <c r="D130" s="69">
        <v>0.784023668639053</v>
      </c>
      <c r="E130" s="70">
        <f t="shared" si="3"/>
        <v>-0.364508393285372</v>
      </c>
      <c r="F130" s="73">
        <v>2502</v>
      </c>
    </row>
    <row r="131" ht="25.9" customHeight="1" spans="1:6">
      <c r="A131" s="75" t="s">
        <v>183</v>
      </c>
      <c r="B131" s="67">
        <v>41183</v>
      </c>
      <c r="C131" s="68">
        <v>38485</v>
      </c>
      <c r="D131" s="69">
        <v>0.9344875312629</v>
      </c>
      <c r="E131" s="70">
        <f t="shared" si="3"/>
        <v>-0.0569251127229955</v>
      </c>
      <c r="F131" s="73">
        <v>40808</v>
      </c>
    </row>
    <row r="132" ht="25.9" customHeight="1" spans="1:6">
      <c r="A132" s="75" t="s">
        <v>184</v>
      </c>
      <c r="B132" s="67">
        <v>20191</v>
      </c>
      <c r="C132" s="68">
        <v>19227</v>
      </c>
      <c r="D132" s="69">
        <v>0.952255955623793</v>
      </c>
      <c r="E132" s="70">
        <f t="shared" si="3"/>
        <v>-0.0140505615096662</v>
      </c>
      <c r="F132" s="73">
        <v>19501</v>
      </c>
    </row>
    <row r="133" ht="25.9" customHeight="1" spans="1:6">
      <c r="A133" s="75" t="s">
        <v>185</v>
      </c>
      <c r="B133" s="67">
        <v>13311</v>
      </c>
      <c r="C133" s="68">
        <v>12433</v>
      </c>
      <c r="D133" s="69">
        <v>0.934039516189618</v>
      </c>
      <c r="E133" s="70">
        <f t="shared" si="3"/>
        <v>-0.0808073340233624</v>
      </c>
      <c r="F133" s="73">
        <v>13526</v>
      </c>
    </row>
    <row r="134" ht="25.9" customHeight="1" spans="1:6">
      <c r="A134" s="75" t="s">
        <v>186</v>
      </c>
      <c r="B134" s="67">
        <v>11490</v>
      </c>
      <c r="C134" s="68">
        <v>16526</v>
      </c>
      <c r="D134" s="69">
        <v>1.43829416884247</v>
      </c>
      <c r="E134" s="70">
        <f t="shared" si="3"/>
        <v>0.3999152901313</v>
      </c>
      <c r="F134" s="73">
        <v>11805</v>
      </c>
    </row>
    <row r="135" ht="25.9" customHeight="1" spans="1:6">
      <c r="A135" s="74" t="s">
        <v>187</v>
      </c>
      <c r="B135" s="67">
        <v>3852</v>
      </c>
      <c r="C135" s="68">
        <v>2395</v>
      </c>
      <c r="D135" s="69">
        <v>0.621754932502596</v>
      </c>
      <c r="E135" s="70">
        <f t="shared" si="3"/>
        <v>0.0332182916307161</v>
      </c>
      <c r="F135" s="73">
        <v>2318</v>
      </c>
    </row>
    <row r="136" ht="25.9" customHeight="1" spans="1:6">
      <c r="A136" s="75" t="s">
        <v>188</v>
      </c>
      <c r="B136" s="67">
        <v>2208</v>
      </c>
      <c r="C136" s="68">
        <v>1928</v>
      </c>
      <c r="D136" s="69">
        <v>0.873188405797101</v>
      </c>
      <c r="E136" s="70">
        <f t="shared" si="3"/>
        <v>-0.168248490077653</v>
      </c>
      <c r="F136" s="73">
        <v>2318</v>
      </c>
    </row>
    <row r="137" ht="25.9" customHeight="1" spans="1:5">
      <c r="A137" s="75" t="s">
        <v>189</v>
      </c>
      <c r="B137" s="67">
        <v>1644</v>
      </c>
      <c r="C137" s="68">
        <v>467</v>
      </c>
      <c r="D137" s="69">
        <v>0.284063260340633</v>
      </c>
      <c r="E137" s="70"/>
    </row>
    <row r="138" ht="25.9" customHeight="1" spans="1:6">
      <c r="A138" s="74" t="s">
        <v>190</v>
      </c>
      <c r="B138" s="67">
        <v>823</v>
      </c>
      <c r="C138" s="68">
        <v>645</v>
      </c>
      <c r="D138" s="69">
        <v>0.783718104495747</v>
      </c>
      <c r="E138" s="70">
        <f t="shared" si="3"/>
        <v>0.0696517412935323</v>
      </c>
      <c r="F138" s="73">
        <v>603</v>
      </c>
    </row>
    <row r="139" ht="25.9" customHeight="1" spans="1:5">
      <c r="A139" s="75" t="s">
        <v>191</v>
      </c>
      <c r="B139" s="67">
        <v>758</v>
      </c>
      <c r="C139" s="68">
        <v>582</v>
      </c>
      <c r="D139" s="69">
        <v>0.767810026385224</v>
      </c>
      <c r="E139" s="70"/>
    </row>
    <row r="140" ht="25.9" customHeight="1" spans="1:5">
      <c r="A140" s="75" t="s">
        <v>192</v>
      </c>
      <c r="B140" s="67">
        <v>65</v>
      </c>
      <c r="C140" s="68">
        <v>63</v>
      </c>
      <c r="D140" s="69">
        <v>0.969230769230769</v>
      </c>
      <c r="E140" s="70"/>
    </row>
    <row r="141" ht="25.9" customHeight="1" spans="1:6">
      <c r="A141" s="74" t="s">
        <v>193</v>
      </c>
      <c r="B141" s="67">
        <v>519</v>
      </c>
      <c r="C141" s="68">
        <v>462</v>
      </c>
      <c r="D141" s="69">
        <v>0.890173410404624</v>
      </c>
      <c r="E141" s="70">
        <f t="shared" si="3"/>
        <v>-0.358333333333333</v>
      </c>
      <c r="F141" s="73">
        <v>720</v>
      </c>
    </row>
    <row r="142" ht="25.9" customHeight="1" spans="1:6">
      <c r="A142" s="75" t="s">
        <v>194</v>
      </c>
      <c r="B142" s="67">
        <v>519</v>
      </c>
      <c r="C142" s="68">
        <v>462</v>
      </c>
      <c r="D142" s="69">
        <v>0.890173410404624</v>
      </c>
      <c r="E142" s="70">
        <f t="shared" si="3"/>
        <v>-0.34468085106383</v>
      </c>
      <c r="F142" s="73">
        <v>705</v>
      </c>
    </row>
    <row r="143" ht="25.9" customHeight="1" spans="1:5">
      <c r="A143" s="74" t="s">
        <v>195</v>
      </c>
      <c r="B143" s="67">
        <v>340</v>
      </c>
      <c r="C143" s="68"/>
      <c r="D143" s="69">
        <v>0</v>
      </c>
      <c r="E143" s="70"/>
    </row>
    <row r="144" ht="25.9" customHeight="1" spans="1:5">
      <c r="A144" s="75" t="s">
        <v>196</v>
      </c>
      <c r="B144" s="67">
        <v>340</v>
      </c>
      <c r="C144" s="68"/>
      <c r="D144" s="69">
        <v>0</v>
      </c>
      <c r="E144" s="70"/>
    </row>
    <row r="145" ht="25.9" customHeight="1" spans="1:6">
      <c r="A145" s="74" t="s">
        <v>197</v>
      </c>
      <c r="B145" s="67">
        <v>3894</v>
      </c>
      <c r="C145" s="68">
        <v>648</v>
      </c>
      <c r="D145" s="69">
        <v>0.166409861325116</v>
      </c>
      <c r="E145" s="70">
        <f t="shared" si="3"/>
        <v>3.59574468085106</v>
      </c>
      <c r="F145" s="73">
        <v>141</v>
      </c>
    </row>
    <row r="146" ht="25.9" customHeight="1" spans="1:6">
      <c r="A146" s="75" t="s">
        <v>197</v>
      </c>
      <c r="B146" s="67">
        <v>3894</v>
      </c>
      <c r="C146" s="68">
        <v>648</v>
      </c>
      <c r="D146" s="69">
        <v>0.166409861325116</v>
      </c>
      <c r="E146" s="70">
        <f t="shared" si="3"/>
        <v>3.59574468085106</v>
      </c>
      <c r="F146" s="73">
        <v>141</v>
      </c>
    </row>
    <row r="147" ht="25.9" customHeight="1" spans="1:6">
      <c r="A147" s="72" t="s">
        <v>198</v>
      </c>
      <c r="B147" s="67">
        <v>5594</v>
      </c>
      <c r="C147" s="68">
        <v>4303</v>
      </c>
      <c r="D147" s="69">
        <v>0.769217018233822</v>
      </c>
      <c r="E147" s="70">
        <f t="shared" si="3"/>
        <v>-0.308977035490605</v>
      </c>
      <c r="F147" s="73">
        <v>6227</v>
      </c>
    </row>
    <row r="148" ht="25.9" customHeight="1" spans="1:6">
      <c r="A148" s="74" t="s">
        <v>199</v>
      </c>
      <c r="B148" s="67">
        <v>1288</v>
      </c>
      <c r="C148" s="68">
        <v>1122</v>
      </c>
      <c r="D148" s="69">
        <v>0.87111801242236</v>
      </c>
      <c r="E148" s="70">
        <f t="shared" si="3"/>
        <v>-0.385542168674699</v>
      </c>
      <c r="F148" s="73">
        <v>1826</v>
      </c>
    </row>
    <row r="149" ht="25.9" customHeight="1" spans="1:6">
      <c r="A149" s="75" t="s">
        <v>99</v>
      </c>
      <c r="B149" s="67">
        <v>902</v>
      </c>
      <c r="C149" s="68">
        <v>764</v>
      </c>
      <c r="D149" s="69">
        <v>0.847006651884701</v>
      </c>
      <c r="E149" s="70">
        <f t="shared" si="3"/>
        <v>-0.316025067144136</v>
      </c>
      <c r="F149" s="73">
        <v>1117</v>
      </c>
    </row>
    <row r="150" ht="25.9" customHeight="1" spans="1:5">
      <c r="A150" s="75" t="s">
        <v>129</v>
      </c>
      <c r="B150" s="67">
        <v>267</v>
      </c>
      <c r="C150" s="68">
        <v>224</v>
      </c>
      <c r="D150" s="69">
        <v>0.838951310861423</v>
      </c>
      <c r="E150" s="70"/>
    </row>
    <row r="151" ht="25.9" customHeight="1" spans="1:6">
      <c r="A151" s="75" t="s">
        <v>200</v>
      </c>
      <c r="B151" s="67">
        <v>119</v>
      </c>
      <c r="C151" s="68">
        <v>134</v>
      </c>
      <c r="D151" s="69">
        <v>1.12605042016807</v>
      </c>
      <c r="E151" s="70">
        <f t="shared" si="3"/>
        <v>-0.811001410437236</v>
      </c>
      <c r="F151" s="73">
        <v>709</v>
      </c>
    </row>
    <row r="152" ht="25.9" customHeight="1" spans="1:6">
      <c r="A152" s="74" t="s">
        <v>201</v>
      </c>
      <c r="B152" s="67">
        <v>254</v>
      </c>
      <c r="C152" s="68">
        <v>100</v>
      </c>
      <c r="D152" s="69">
        <v>0.393700787401575</v>
      </c>
      <c r="E152" s="70">
        <f t="shared" si="3"/>
        <v>0.25</v>
      </c>
      <c r="F152" s="73">
        <v>80</v>
      </c>
    </row>
    <row r="153" ht="25.9" customHeight="1" spans="1:6">
      <c r="A153" s="75" t="s">
        <v>202</v>
      </c>
      <c r="B153" s="67">
        <v>254</v>
      </c>
      <c r="C153" s="68">
        <v>100</v>
      </c>
      <c r="D153" s="69">
        <v>0.393700787401575</v>
      </c>
      <c r="E153" s="70">
        <f t="shared" si="3"/>
        <v>0.25</v>
      </c>
      <c r="F153" s="73">
        <v>80</v>
      </c>
    </row>
    <row r="154" ht="25.9" customHeight="1" spans="1:5">
      <c r="A154" s="74" t="s">
        <v>203</v>
      </c>
      <c r="B154" s="67">
        <v>170</v>
      </c>
      <c r="C154" s="68">
        <v>312</v>
      </c>
      <c r="D154" s="69">
        <v>1.83529411764706</v>
      </c>
      <c r="E154" s="70"/>
    </row>
    <row r="155" ht="25.9" customHeight="1" spans="1:5">
      <c r="A155" s="74" t="s">
        <v>204</v>
      </c>
      <c r="B155" s="67"/>
      <c r="C155" s="68">
        <v>12</v>
      </c>
      <c r="D155" s="69"/>
      <c r="E155" s="70"/>
    </row>
    <row r="156" ht="25.9" customHeight="1" spans="1:5">
      <c r="A156" s="75" t="s">
        <v>205</v>
      </c>
      <c r="B156" s="67">
        <v>170</v>
      </c>
      <c r="C156" s="68">
        <v>300</v>
      </c>
      <c r="D156" s="69">
        <v>1.76470588235294</v>
      </c>
      <c r="E156" s="70"/>
    </row>
    <row r="157" ht="25.9" customHeight="1" spans="1:5">
      <c r="A157" s="74" t="s">
        <v>206</v>
      </c>
      <c r="B157" s="67">
        <v>15</v>
      </c>
      <c r="C157" s="68"/>
      <c r="D157" s="69">
        <v>0</v>
      </c>
      <c r="E157" s="70"/>
    </row>
    <row r="158" ht="25.9" customHeight="1" spans="1:5">
      <c r="A158" s="75" t="s">
        <v>207</v>
      </c>
      <c r="B158" s="67">
        <v>15</v>
      </c>
      <c r="C158" s="68"/>
      <c r="D158" s="69">
        <v>0</v>
      </c>
      <c r="E158" s="70"/>
    </row>
    <row r="159" ht="25.9" customHeight="1" spans="1:6">
      <c r="A159" s="74" t="s">
        <v>208</v>
      </c>
      <c r="B159" s="67">
        <v>5</v>
      </c>
      <c r="C159" s="68">
        <v>4</v>
      </c>
      <c r="D159" s="69">
        <v>0.8</v>
      </c>
      <c r="E159" s="70">
        <f t="shared" si="3"/>
        <v>-0.733333333333333</v>
      </c>
      <c r="F159" s="73">
        <v>15</v>
      </c>
    </row>
    <row r="160" ht="25.9" customHeight="1" spans="1:6">
      <c r="A160" s="75" t="s">
        <v>209</v>
      </c>
      <c r="B160" s="67">
        <v>5</v>
      </c>
      <c r="C160" s="68">
        <v>4</v>
      </c>
      <c r="D160" s="69">
        <v>0.8</v>
      </c>
      <c r="E160" s="70">
        <f t="shared" si="3"/>
        <v>-0.733333333333333</v>
      </c>
      <c r="F160" s="73">
        <v>15</v>
      </c>
    </row>
    <row r="161" ht="25.9" customHeight="1" spans="1:6">
      <c r="A161" s="74" t="s">
        <v>210</v>
      </c>
      <c r="B161" s="67">
        <v>3862</v>
      </c>
      <c r="C161" s="68">
        <v>2765</v>
      </c>
      <c r="D161" s="69">
        <v>0.715950284826515</v>
      </c>
      <c r="E161" s="70">
        <f t="shared" si="3"/>
        <v>-0.357872735717603</v>
      </c>
      <c r="F161" s="73">
        <v>4306</v>
      </c>
    </row>
    <row r="162" ht="25.9" customHeight="1" spans="1:6">
      <c r="A162" s="75" t="s">
        <v>210</v>
      </c>
      <c r="B162" s="67">
        <v>3862</v>
      </c>
      <c r="C162" s="68">
        <v>2765</v>
      </c>
      <c r="D162" s="69">
        <v>0.715950284826515</v>
      </c>
      <c r="E162" s="70">
        <f t="shared" si="3"/>
        <v>-0.357872735717603</v>
      </c>
      <c r="F162" s="73">
        <v>4306</v>
      </c>
    </row>
    <row r="163" ht="25.9" customHeight="1" spans="1:6">
      <c r="A163" s="72" t="s">
        <v>211</v>
      </c>
      <c r="B163" s="67">
        <v>8782</v>
      </c>
      <c r="C163" s="68">
        <v>2513</v>
      </c>
      <c r="D163" s="69">
        <v>0.286153495786837</v>
      </c>
      <c r="E163" s="70">
        <f t="shared" si="3"/>
        <v>-0.71884090400537</v>
      </c>
      <c r="F163" s="73">
        <v>8938</v>
      </c>
    </row>
    <row r="164" ht="25.9" customHeight="1" spans="1:6">
      <c r="A164" s="74" t="s">
        <v>212</v>
      </c>
      <c r="B164" s="67">
        <v>2146</v>
      </c>
      <c r="C164" s="68">
        <v>1521</v>
      </c>
      <c r="D164" s="69">
        <v>0.708760484622554</v>
      </c>
      <c r="E164" s="70">
        <f t="shared" si="3"/>
        <v>-0.427765237020316</v>
      </c>
      <c r="F164" s="73">
        <v>2658</v>
      </c>
    </row>
    <row r="165" ht="25.9" customHeight="1" spans="1:6">
      <c r="A165" s="75" t="s">
        <v>99</v>
      </c>
      <c r="B165" s="67">
        <v>478</v>
      </c>
      <c r="C165" s="68">
        <v>387</v>
      </c>
      <c r="D165" s="69">
        <v>0.809623430962343</v>
      </c>
      <c r="E165" s="70">
        <f t="shared" si="3"/>
        <v>-0.457983193277311</v>
      </c>
      <c r="F165" s="73">
        <v>714</v>
      </c>
    </row>
    <row r="166" ht="25.9" customHeight="1" spans="1:5">
      <c r="A166" s="75" t="s">
        <v>129</v>
      </c>
      <c r="B166" s="67">
        <v>194</v>
      </c>
      <c r="C166" s="68">
        <v>165</v>
      </c>
      <c r="D166" s="69">
        <v>0.850515463917526</v>
      </c>
      <c r="E166" s="70"/>
    </row>
    <row r="167" ht="25.9" customHeight="1" spans="1:5">
      <c r="A167" s="75" t="s">
        <v>213</v>
      </c>
      <c r="B167" s="67">
        <v>20</v>
      </c>
      <c r="C167" s="68">
        <v>20</v>
      </c>
      <c r="D167" s="69">
        <v>1</v>
      </c>
      <c r="E167" s="70"/>
    </row>
    <row r="168" ht="25.9" customHeight="1" spans="1:6">
      <c r="A168" s="75" t="s">
        <v>214</v>
      </c>
      <c r="B168" s="67">
        <v>43</v>
      </c>
      <c r="C168" s="68">
        <v>39</v>
      </c>
      <c r="D168" s="69">
        <v>0.906976744186046</v>
      </c>
      <c r="E168" s="70">
        <f t="shared" si="3"/>
        <v>-0.576086956521739</v>
      </c>
      <c r="F168" s="73">
        <v>92</v>
      </c>
    </row>
    <row r="169" ht="25.9" customHeight="1" spans="1:6">
      <c r="A169" s="75" t="s">
        <v>215</v>
      </c>
      <c r="B169" s="67">
        <v>8</v>
      </c>
      <c r="C169" s="68">
        <v>7</v>
      </c>
      <c r="D169" s="69">
        <v>0.875</v>
      </c>
      <c r="E169" s="70">
        <f t="shared" si="3"/>
        <v>-0.774193548387097</v>
      </c>
      <c r="F169" s="73">
        <v>31</v>
      </c>
    </row>
    <row r="170" ht="25.9" customHeight="1" spans="1:6">
      <c r="A170" s="75" t="s">
        <v>216</v>
      </c>
      <c r="B170" s="67">
        <v>6</v>
      </c>
      <c r="C170" s="68">
        <v>6</v>
      </c>
      <c r="D170" s="69">
        <v>1</v>
      </c>
      <c r="E170" s="70">
        <f t="shared" si="3"/>
        <v>-0.785714285714286</v>
      </c>
      <c r="F170" s="73">
        <v>28</v>
      </c>
    </row>
    <row r="171" ht="25.9" customHeight="1" spans="1:6">
      <c r="A171" s="75" t="s">
        <v>217</v>
      </c>
      <c r="B171" s="67">
        <v>1397</v>
      </c>
      <c r="C171" s="68">
        <v>897</v>
      </c>
      <c r="D171" s="69">
        <v>0.642090193271296</v>
      </c>
      <c r="E171" s="70">
        <f t="shared" si="3"/>
        <v>-0.499721137757948</v>
      </c>
      <c r="F171" s="73">
        <v>1793</v>
      </c>
    </row>
    <row r="172" ht="25.9" customHeight="1" spans="1:6">
      <c r="A172" s="74" t="s">
        <v>218</v>
      </c>
      <c r="B172" s="67">
        <v>248</v>
      </c>
      <c r="C172" s="68"/>
      <c r="D172" s="69">
        <v>0</v>
      </c>
      <c r="E172" s="70">
        <f t="shared" si="3"/>
        <v>-1</v>
      </c>
      <c r="F172" s="73">
        <v>15</v>
      </c>
    </row>
    <row r="173" ht="25.9" customHeight="1" spans="1:6">
      <c r="A173" s="75" t="s">
        <v>219</v>
      </c>
      <c r="B173" s="67">
        <v>23</v>
      </c>
      <c r="C173" s="68"/>
      <c r="D173" s="69">
        <v>0</v>
      </c>
      <c r="E173" s="70">
        <f t="shared" si="3"/>
        <v>-1</v>
      </c>
      <c r="F173" s="73">
        <v>15</v>
      </c>
    </row>
    <row r="174" ht="25.9" customHeight="1" spans="1:5">
      <c r="A174" s="75" t="s">
        <v>220</v>
      </c>
      <c r="B174" s="67">
        <v>225</v>
      </c>
      <c r="C174" s="68"/>
      <c r="D174" s="69">
        <v>0</v>
      </c>
      <c r="E174" s="70"/>
    </row>
    <row r="175" ht="25.9" customHeight="1" spans="1:5">
      <c r="A175" s="74" t="s">
        <v>221</v>
      </c>
      <c r="B175" s="67">
        <v>22</v>
      </c>
      <c r="C175" s="68">
        <v>14</v>
      </c>
      <c r="D175" s="69">
        <v>0.636363636363636</v>
      </c>
      <c r="E175" s="70"/>
    </row>
    <row r="176" ht="25.9" customHeight="1" spans="1:5">
      <c r="A176" s="75" t="s">
        <v>222</v>
      </c>
      <c r="B176" s="67">
        <v>22</v>
      </c>
      <c r="C176" s="68">
        <v>14</v>
      </c>
      <c r="D176" s="69">
        <v>0.636363636363636</v>
      </c>
      <c r="E176" s="70"/>
    </row>
    <row r="177" ht="25.9" customHeight="1" spans="1:6">
      <c r="A177" s="74" t="s">
        <v>223</v>
      </c>
      <c r="B177" s="67">
        <v>491</v>
      </c>
      <c r="C177" s="68">
        <v>175</v>
      </c>
      <c r="D177" s="69">
        <v>0.356415478615071</v>
      </c>
      <c r="E177" s="70">
        <f t="shared" si="3"/>
        <v>-0.0979381443298969</v>
      </c>
      <c r="F177" s="73">
        <v>194</v>
      </c>
    </row>
    <row r="178" ht="25.9" customHeight="1" spans="1:5">
      <c r="A178" s="75" t="s">
        <v>129</v>
      </c>
      <c r="B178" s="67">
        <v>14</v>
      </c>
      <c r="C178" s="68">
        <v>12</v>
      </c>
      <c r="D178" s="69">
        <v>0.857142857142857</v>
      </c>
      <c r="E178" s="70"/>
    </row>
    <row r="179" ht="25.9" customHeight="1" spans="1:5">
      <c r="A179" s="75" t="s">
        <v>224</v>
      </c>
      <c r="B179" s="67">
        <v>203</v>
      </c>
      <c r="C179" s="68">
        <v>163</v>
      </c>
      <c r="D179" s="69">
        <v>0.802955665024631</v>
      </c>
      <c r="E179" s="70"/>
    </row>
    <row r="180" ht="25.9" customHeight="1" spans="1:6">
      <c r="A180" s="75" t="s">
        <v>225</v>
      </c>
      <c r="B180" s="67">
        <v>274</v>
      </c>
      <c r="C180" s="68"/>
      <c r="D180" s="69">
        <v>0</v>
      </c>
      <c r="E180" s="70">
        <f t="shared" si="3"/>
        <v>-1</v>
      </c>
      <c r="F180" s="73">
        <v>2</v>
      </c>
    </row>
    <row r="181" ht="25.9" customHeight="1" spans="1:6">
      <c r="A181" s="74" t="s">
        <v>226</v>
      </c>
      <c r="B181" s="67">
        <v>5875</v>
      </c>
      <c r="C181" s="68">
        <v>803</v>
      </c>
      <c r="D181" s="69">
        <v>0.13668085106383</v>
      </c>
      <c r="E181" s="70">
        <f t="shared" si="3"/>
        <v>-0.867731839894581</v>
      </c>
      <c r="F181" s="73">
        <v>6071</v>
      </c>
    </row>
    <row r="182" ht="25.9" customHeight="1" spans="1:5">
      <c r="A182" s="75" t="s">
        <v>227</v>
      </c>
      <c r="B182" s="67">
        <v>30</v>
      </c>
      <c r="C182" s="68">
        <v>35</v>
      </c>
      <c r="D182" s="69">
        <v>1.16666666666667</v>
      </c>
      <c r="E182" s="70"/>
    </row>
    <row r="183" ht="25.9" customHeight="1" spans="1:6">
      <c r="A183" s="75" t="s">
        <v>226</v>
      </c>
      <c r="B183" s="67">
        <v>5845</v>
      </c>
      <c r="C183" s="68">
        <v>768</v>
      </c>
      <c r="D183" s="69">
        <v>0.131394354148845</v>
      </c>
      <c r="E183" s="70">
        <f t="shared" si="3"/>
        <v>-0.873496952726075</v>
      </c>
      <c r="F183" s="73">
        <v>6071</v>
      </c>
    </row>
    <row r="184" ht="25.9" customHeight="1" spans="1:6">
      <c r="A184" s="72" t="s">
        <v>228</v>
      </c>
      <c r="B184" s="67">
        <v>40976</v>
      </c>
      <c r="C184" s="68">
        <v>40227</v>
      </c>
      <c r="D184" s="69">
        <v>0.981721007418977</v>
      </c>
      <c r="E184" s="70">
        <f t="shared" si="3"/>
        <v>-0.146919732796098</v>
      </c>
      <c r="F184" s="73">
        <v>47155</v>
      </c>
    </row>
    <row r="185" ht="25.9" customHeight="1" spans="1:6">
      <c r="A185" s="74" t="s">
        <v>229</v>
      </c>
      <c r="B185" s="67">
        <v>1188</v>
      </c>
      <c r="C185" s="68">
        <v>1058</v>
      </c>
      <c r="D185" s="69">
        <v>0.890572390572391</v>
      </c>
      <c r="E185" s="70">
        <f t="shared" si="3"/>
        <v>-0.111670864819479</v>
      </c>
      <c r="F185" s="73">
        <v>1191</v>
      </c>
    </row>
    <row r="186" ht="25.9" customHeight="1" spans="1:6">
      <c r="A186" s="75" t="s">
        <v>99</v>
      </c>
      <c r="B186" s="67">
        <v>814</v>
      </c>
      <c r="C186" s="68">
        <v>691</v>
      </c>
      <c r="D186" s="69">
        <v>0.848894348894349</v>
      </c>
      <c r="E186" s="70">
        <f t="shared" si="3"/>
        <v>-0.145859085290482</v>
      </c>
      <c r="F186" s="73">
        <v>809</v>
      </c>
    </row>
    <row r="187" ht="25.9" customHeight="1" spans="1:6">
      <c r="A187" s="75" t="s">
        <v>230</v>
      </c>
      <c r="B187" s="67">
        <v>11</v>
      </c>
      <c r="C187" s="68">
        <v>11</v>
      </c>
      <c r="D187" s="69">
        <v>1</v>
      </c>
      <c r="E187" s="70">
        <f t="shared" si="3"/>
        <v>-0.592592592592593</v>
      </c>
      <c r="F187" s="73">
        <v>27</v>
      </c>
    </row>
    <row r="188" ht="25.9" customHeight="1" spans="1:5">
      <c r="A188" s="75" t="s">
        <v>231</v>
      </c>
      <c r="B188" s="67">
        <v>112</v>
      </c>
      <c r="C188" s="68">
        <v>103</v>
      </c>
      <c r="D188" s="69">
        <v>0.919642857142857</v>
      </c>
      <c r="E188" s="70"/>
    </row>
    <row r="189" ht="25.9" customHeight="1" spans="1:6">
      <c r="A189" s="75" t="s">
        <v>232</v>
      </c>
      <c r="B189" s="67">
        <v>65</v>
      </c>
      <c r="C189" s="68">
        <v>80</v>
      </c>
      <c r="D189" s="69">
        <v>1.23076923076923</v>
      </c>
      <c r="E189" s="70">
        <f t="shared" si="3"/>
        <v>0.6</v>
      </c>
      <c r="F189" s="73">
        <v>50</v>
      </c>
    </row>
    <row r="190" ht="25.9" customHeight="1" spans="1:5">
      <c r="A190" s="75" t="s">
        <v>105</v>
      </c>
      <c r="B190" s="67">
        <v>97</v>
      </c>
      <c r="C190" s="68">
        <v>82</v>
      </c>
      <c r="D190" s="69">
        <v>0.845360824742268</v>
      </c>
      <c r="E190" s="70"/>
    </row>
    <row r="191" ht="25.9" customHeight="1" spans="1:6">
      <c r="A191" s="75" t="s">
        <v>233</v>
      </c>
      <c r="B191" s="67">
        <v>89</v>
      </c>
      <c r="C191" s="68">
        <v>91</v>
      </c>
      <c r="D191" s="69">
        <v>1.02247191011236</v>
      </c>
      <c r="E191" s="70">
        <f t="shared" ref="E191:E254" si="4">(C191-F191)/F191</f>
        <v>-0.676156583629893</v>
      </c>
      <c r="F191" s="73">
        <v>281</v>
      </c>
    </row>
    <row r="192" ht="25.9" customHeight="1" spans="1:6">
      <c r="A192" s="74" t="s">
        <v>234</v>
      </c>
      <c r="B192" s="67">
        <v>2497</v>
      </c>
      <c r="C192" s="68">
        <v>2046</v>
      </c>
      <c r="D192" s="69">
        <v>0.819383259911894</v>
      </c>
      <c r="E192" s="70">
        <f t="shared" si="4"/>
        <v>-0.115051903114187</v>
      </c>
      <c r="F192" s="73">
        <v>2312</v>
      </c>
    </row>
    <row r="193" ht="25.9" customHeight="1" spans="1:5">
      <c r="A193" s="75" t="s">
        <v>99</v>
      </c>
      <c r="B193" s="67">
        <v>308</v>
      </c>
      <c r="C193" s="68">
        <v>262</v>
      </c>
      <c r="D193" s="69">
        <v>0.850649350649351</v>
      </c>
      <c r="E193" s="70"/>
    </row>
    <row r="194" ht="25.9" customHeight="1" spans="1:6">
      <c r="A194" s="75" t="s">
        <v>100</v>
      </c>
      <c r="B194" s="67"/>
      <c r="C194" s="68"/>
      <c r="D194" s="69"/>
      <c r="E194" s="70">
        <f t="shared" si="4"/>
        <v>-1</v>
      </c>
      <c r="F194" s="73">
        <v>485</v>
      </c>
    </row>
    <row r="195" ht="25.9" customHeight="1" spans="1:5">
      <c r="A195" s="75" t="s">
        <v>129</v>
      </c>
      <c r="B195" s="67">
        <v>206</v>
      </c>
      <c r="C195" s="68">
        <v>173</v>
      </c>
      <c r="D195" s="69">
        <v>0.839805825242718</v>
      </c>
      <c r="E195" s="70"/>
    </row>
    <row r="196" ht="25.9" customHeight="1" spans="1:6">
      <c r="A196" s="75" t="s">
        <v>235</v>
      </c>
      <c r="B196" s="67">
        <v>1983</v>
      </c>
      <c r="C196" s="68">
        <v>1611</v>
      </c>
      <c r="D196" s="69">
        <v>0.812405446293495</v>
      </c>
      <c r="E196" s="70">
        <f t="shared" si="4"/>
        <v>-0.118226600985222</v>
      </c>
      <c r="F196" s="73">
        <v>1827</v>
      </c>
    </row>
    <row r="197" ht="25.9" customHeight="1" spans="1:6">
      <c r="A197" s="74" t="s">
        <v>236</v>
      </c>
      <c r="B197" s="67">
        <v>15963</v>
      </c>
      <c r="C197" s="68">
        <v>14820</v>
      </c>
      <c r="D197" s="69">
        <v>0.92839691787258</v>
      </c>
      <c r="E197" s="70">
        <f t="shared" si="4"/>
        <v>-0.301009338741628</v>
      </c>
      <c r="F197" s="73">
        <v>21202</v>
      </c>
    </row>
    <row r="198" ht="25.9" customHeight="1" spans="1:6">
      <c r="A198" s="75" t="s">
        <v>237</v>
      </c>
      <c r="B198" s="67">
        <v>4351</v>
      </c>
      <c r="C198" s="68">
        <v>4024</v>
      </c>
      <c r="D198" s="69">
        <v>0.924844863249828</v>
      </c>
      <c r="E198" s="70">
        <f t="shared" si="4"/>
        <v>-0.365199558289951</v>
      </c>
      <c r="F198" s="73">
        <v>6339</v>
      </c>
    </row>
    <row r="199" ht="25.9" customHeight="1" spans="1:6">
      <c r="A199" s="75" t="s">
        <v>238</v>
      </c>
      <c r="B199" s="67">
        <v>11522</v>
      </c>
      <c r="C199" s="68">
        <v>10717</v>
      </c>
      <c r="D199" s="69">
        <v>0.930133657351154</v>
      </c>
      <c r="E199" s="70">
        <f t="shared" si="4"/>
        <v>0.196360794820272</v>
      </c>
      <c r="F199" s="73">
        <v>8958</v>
      </c>
    </row>
    <row r="200" ht="25.9" customHeight="1" spans="1:6">
      <c r="A200" s="75" t="s">
        <v>239</v>
      </c>
      <c r="B200" s="67">
        <v>34</v>
      </c>
      <c r="C200" s="68">
        <v>24</v>
      </c>
      <c r="D200" s="69">
        <v>0.705882352941177</v>
      </c>
      <c r="E200" s="70">
        <f t="shared" si="4"/>
        <v>-0.995845594599273</v>
      </c>
      <c r="F200" s="73">
        <v>5777</v>
      </c>
    </row>
    <row r="201" ht="25.9" customHeight="1" spans="1:6">
      <c r="A201" s="75" t="s">
        <v>240</v>
      </c>
      <c r="B201" s="67">
        <v>56</v>
      </c>
      <c r="C201" s="68">
        <v>55</v>
      </c>
      <c r="D201" s="69">
        <v>0.982142857142857</v>
      </c>
      <c r="E201" s="70">
        <f t="shared" si="4"/>
        <v>-0.5703125</v>
      </c>
      <c r="F201" s="73">
        <v>128</v>
      </c>
    </row>
    <row r="202" ht="25.9" customHeight="1" spans="1:6">
      <c r="A202" s="74" t="s">
        <v>241</v>
      </c>
      <c r="B202" s="67">
        <v>600</v>
      </c>
      <c r="C202" s="68">
        <v>600</v>
      </c>
      <c r="D202" s="69">
        <v>1</v>
      </c>
      <c r="E202" s="70">
        <f t="shared" si="4"/>
        <v>3.95867768595041</v>
      </c>
      <c r="F202" s="73">
        <v>121</v>
      </c>
    </row>
    <row r="203" ht="25.9" customHeight="1" spans="1:6">
      <c r="A203" s="75" t="s">
        <v>242</v>
      </c>
      <c r="B203" s="67">
        <v>600</v>
      </c>
      <c r="C203" s="68">
        <v>600</v>
      </c>
      <c r="D203" s="69">
        <v>1</v>
      </c>
      <c r="E203" s="70">
        <f t="shared" si="4"/>
        <v>3.95867768595041</v>
      </c>
      <c r="F203" s="73">
        <v>121</v>
      </c>
    </row>
    <row r="204" ht="25.9" customHeight="1" spans="1:6">
      <c r="A204" s="74" t="s">
        <v>243</v>
      </c>
      <c r="B204" s="67">
        <v>643</v>
      </c>
      <c r="C204" s="68">
        <v>440</v>
      </c>
      <c r="D204" s="69">
        <v>0.684292379471229</v>
      </c>
      <c r="E204" s="70">
        <f t="shared" si="4"/>
        <v>-0.722572509457755</v>
      </c>
      <c r="F204" s="73">
        <v>1586</v>
      </c>
    </row>
    <row r="205" ht="25.9" customHeight="1" spans="1:6">
      <c r="A205" s="75" t="s">
        <v>244</v>
      </c>
      <c r="B205" s="67">
        <v>112</v>
      </c>
      <c r="C205" s="68">
        <v>2</v>
      </c>
      <c r="D205" s="69">
        <v>0.0178571428571429</v>
      </c>
      <c r="E205" s="70">
        <f t="shared" si="4"/>
        <v>-0.982142857142857</v>
      </c>
      <c r="F205" s="73">
        <v>112</v>
      </c>
    </row>
    <row r="206" ht="25.9" customHeight="1" spans="1:6">
      <c r="A206" s="75" t="s">
        <v>245</v>
      </c>
      <c r="B206" s="67">
        <v>20</v>
      </c>
      <c r="C206" s="68">
        <v>5</v>
      </c>
      <c r="D206" s="69">
        <v>0.25</v>
      </c>
      <c r="E206" s="70">
        <f t="shared" si="4"/>
        <v>-0.989816700610998</v>
      </c>
      <c r="F206" s="73">
        <v>491</v>
      </c>
    </row>
    <row r="207" ht="25.9" customHeight="1" spans="1:6">
      <c r="A207" s="75" t="s">
        <v>246</v>
      </c>
      <c r="B207" s="67">
        <v>511</v>
      </c>
      <c r="C207" s="68">
        <v>433</v>
      </c>
      <c r="D207" s="69">
        <v>0.847358121330724</v>
      </c>
      <c r="E207" s="70">
        <f t="shared" si="4"/>
        <v>-0.559511698880977</v>
      </c>
      <c r="F207" s="73">
        <v>983</v>
      </c>
    </row>
    <row r="208" ht="25.9" customHeight="1" spans="1:6">
      <c r="A208" s="74" t="s">
        <v>247</v>
      </c>
      <c r="B208" s="67">
        <v>3014</v>
      </c>
      <c r="C208" s="68">
        <v>3034</v>
      </c>
      <c r="D208" s="69">
        <v>1.00663570006636</v>
      </c>
      <c r="E208" s="70">
        <f t="shared" si="4"/>
        <v>0.119970468807678</v>
      </c>
      <c r="F208" s="73">
        <v>2709</v>
      </c>
    </row>
    <row r="209" ht="25.9" customHeight="1" spans="1:6">
      <c r="A209" s="75" t="s">
        <v>248</v>
      </c>
      <c r="B209" s="67">
        <v>1089</v>
      </c>
      <c r="C209" s="68">
        <v>1089</v>
      </c>
      <c r="D209" s="69">
        <v>1</v>
      </c>
      <c r="E209" s="70">
        <f t="shared" si="4"/>
        <v>0.432894736842105</v>
      </c>
      <c r="F209" s="73">
        <v>760</v>
      </c>
    </row>
    <row r="210" ht="25.9" customHeight="1" spans="1:6">
      <c r="A210" s="75" t="s">
        <v>249</v>
      </c>
      <c r="B210" s="67">
        <v>423</v>
      </c>
      <c r="C210" s="68">
        <v>423</v>
      </c>
      <c r="D210" s="69">
        <v>1</v>
      </c>
      <c r="E210" s="70">
        <f t="shared" si="4"/>
        <v>0.119047619047619</v>
      </c>
      <c r="F210" s="73">
        <v>378</v>
      </c>
    </row>
    <row r="211" ht="25.9" customHeight="1" spans="1:6">
      <c r="A211" s="75" t="s">
        <v>250</v>
      </c>
      <c r="B211" s="67">
        <v>1502</v>
      </c>
      <c r="C211" s="68">
        <v>1522</v>
      </c>
      <c r="D211" s="69">
        <v>1.0133155792277</v>
      </c>
      <c r="E211" s="70">
        <f t="shared" si="4"/>
        <v>-0.0311903246339911</v>
      </c>
      <c r="F211" s="73">
        <v>1571</v>
      </c>
    </row>
    <row r="212" ht="25.9" customHeight="1" spans="1:6">
      <c r="A212" s="74" t="s">
        <v>251</v>
      </c>
      <c r="B212" s="67">
        <v>242</v>
      </c>
      <c r="C212" s="68">
        <v>428</v>
      </c>
      <c r="D212" s="69">
        <v>1.76859504132231</v>
      </c>
      <c r="E212" s="70">
        <f t="shared" si="4"/>
        <v>0.289156626506024</v>
      </c>
      <c r="F212" s="73">
        <v>332</v>
      </c>
    </row>
    <row r="213" ht="25.9" customHeight="1" spans="1:6">
      <c r="A213" s="75" t="s">
        <v>252</v>
      </c>
      <c r="B213" s="67">
        <v>106</v>
      </c>
      <c r="C213" s="68">
        <v>376</v>
      </c>
      <c r="D213" s="69">
        <v>3.54716981132075</v>
      </c>
      <c r="E213" s="70">
        <f t="shared" si="4"/>
        <v>0.201277955271566</v>
      </c>
      <c r="F213" s="73">
        <v>313</v>
      </c>
    </row>
    <row r="214" ht="25.9" customHeight="1" spans="1:6">
      <c r="A214" s="75" t="s">
        <v>253</v>
      </c>
      <c r="B214" s="67">
        <v>6</v>
      </c>
      <c r="C214" s="68">
        <v>6</v>
      </c>
      <c r="D214" s="69">
        <v>1</v>
      </c>
      <c r="E214" s="70">
        <f t="shared" si="4"/>
        <v>-0.333333333333333</v>
      </c>
      <c r="F214" s="73">
        <v>9</v>
      </c>
    </row>
    <row r="215" ht="25.9" customHeight="1" spans="1:6">
      <c r="A215" s="75" t="s">
        <v>254</v>
      </c>
      <c r="B215" s="67">
        <v>120</v>
      </c>
      <c r="C215" s="68">
        <v>46</v>
      </c>
      <c r="D215" s="69">
        <v>0.383333333333333</v>
      </c>
      <c r="E215" s="70">
        <f t="shared" si="4"/>
        <v>4.75</v>
      </c>
      <c r="F215" s="73">
        <v>8</v>
      </c>
    </row>
    <row r="216" ht="25.9" customHeight="1" spans="1:6">
      <c r="A216" s="75" t="s">
        <v>255</v>
      </c>
      <c r="B216" s="67">
        <v>10</v>
      </c>
      <c r="C216" s="68"/>
      <c r="D216" s="69">
        <v>0</v>
      </c>
      <c r="E216" s="70">
        <f t="shared" si="4"/>
        <v>-1</v>
      </c>
      <c r="F216" s="73">
        <v>2</v>
      </c>
    </row>
    <row r="217" ht="25.9" customHeight="1" spans="1:6">
      <c r="A217" s="74" t="s">
        <v>256</v>
      </c>
      <c r="B217" s="67">
        <v>1318</v>
      </c>
      <c r="C217" s="68">
        <v>1189</v>
      </c>
      <c r="D217" s="69">
        <v>0.902124430955994</v>
      </c>
      <c r="E217" s="70">
        <f t="shared" si="4"/>
        <v>-0.0270049099836334</v>
      </c>
      <c r="F217" s="73">
        <v>1222</v>
      </c>
    </row>
    <row r="218" ht="25.9" customHeight="1" spans="1:6">
      <c r="A218" s="75" t="s">
        <v>257</v>
      </c>
      <c r="B218" s="67">
        <v>244</v>
      </c>
      <c r="C218" s="68">
        <v>411</v>
      </c>
      <c r="D218" s="69">
        <v>1.6844262295082</v>
      </c>
      <c r="E218" s="70">
        <f t="shared" si="4"/>
        <v>-0.00242718446601942</v>
      </c>
      <c r="F218" s="73">
        <v>412</v>
      </c>
    </row>
    <row r="219" ht="25.9" customHeight="1" spans="1:6">
      <c r="A219" s="75" t="s">
        <v>258</v>
      </c>
      <c r="B219" s="67">
        <v>147</v>
      </c>
      <c r="C219" s="68">
        <v>177</v>
      </c>
      <c r="D219" s="69">
        <v>1.20408163265306</v>
      </c>
      <c r="E219" s="70">
        <f t="shared" si="4"/>
        <v>-0.0432432432432432</v>
      </c>
      <c r="F219" s="73">
        <v>185</v>
      </c>
    </row>
    <row r="220" ht="25.9" customHeight="1" spans="1:6">
      <c r="A220" s="75" t="s">
        <v>259</v>
      </c>
      <c r="B220" s="67">
        <v>424</v>
      </c>
      <c r="C220" s="68">
        <v>465</v>
      </c>
      <c r="D220" s="69">
        <v>1.09669811320755</v>
      </c>
      <c r="E220" s="70">
        <f t="shared" si="4"/>
        <v>-0.221105527638191</v>
      </c>
      <c r="F220" s="73">
        <v>597</v>
      </c>
    </row>
    <row r="221" ht="25.9" customHeight="1" spans="1:5">
      <c r="A221" s="75" t="s">
        <v>260</v>
      </c>
      <c r="B221" s="67">
        <v>18</v>
      </c>
      <c r="C221" s="68">
        <v>18</v>
      </c>
      <c r="D221" s="69">
        <v>1</v>
      </c>
      <c r="E221" s="70"/>
    </row>
    <row r="222" ht="25.9" customHeight="1" spans="1:6">
      <c r="A222" s="75" t="s">
        <v>261</v>
      </c>
      <c r="B222" s="67">
        <v>485</v>
      </c>
      <c r="C222" s="68">
        <v>118</v>
      </c>
      <c r="D222" s="69">
        <v>0.243298969072165</v>
      </c>
      <c r="E222" s="70">
        <f t="shared" si="4"/>
        <v>3.21428571428571</v>
      </c>
      <c r="F222" s="73">
        <v>28</v>
      </c>
    </row>
    <row r="223" ht="25.9" customHeight="1" spans="1:6">
      <c r="A223" s="74" t="s">
        <v>262</v>
      </c>
      <c r="B223" s="67">
        <v>2026</v>
      </c>
      <c r="C223" s="68">
        <v>1601</v>
      </c>
      <c r="D223" s="69">
        <v>0.790227048371175</v>
      </c>
      <c r="E223" s="70">
        <f t="shared" si="4"/>
        <v>-0.0729588882455124</v>
      </c>
      <c r="F223" s="49">
        <v>1727</v>
      </c>
    </row>
    <row r="224" ht="25.9" customHeight="1" spans="1:6">
      <c r="A224" s="75" t="s">
        <v>99</v>
      </c>
      <c r="B224" s="67">
        <v>113</v>
      </c>
      <c r="C224" s="68">
        <v>94</v>
      </c>
      <c r="D224" s="69">
        <v>0.831858407079646</v>
      </c>
      <c r="E224" s="70">
        <f t="shared" si="4"/>
        <v>-0.276923076923077</v>
      </c>
      <c r="F224" s="49">
        <v>130</v>
      </c>
    </row>
    <row r="225" ht="25.9" customHeight="1" spans="1:5">
      <c r="A225" s="75" t="s">
        <v>129</v>
      </c>
      <c r="B225" s="67">
        <v>16</v>
      </c>
      <c r="C225" s="68">
        <v>13</v>
      </c>
      <c r="D225" s="69">
        <v>0.8125</v>
      </c>
      <c r="E225" s="70"/>
    </row>
    <row r="226" ht="25.9" customHeight="1" spans="1:5">
      <c r="A226" s="75" t="s">
        <v>263</v>
      </c>
      <c r="B226" s="67">
        <v>1</v>
      </c>
      <c r="C226" s="68">
        <v>1</v>
      </c>
      <c r="D226" s="69">
        <v>1</v>
      </c>
      <c r="E226" s="70"/>
    </row>
    <row r="227" ht="25.9" customHeight="1" spans="1:6">
      <c r="A227" s="75" t="s">
        <v>264</v>
      </c>
      <c r="B227" s="67">
        <v>1837</v>
      </c>
      <c r="C227" s="68">
        <v>1448</v>
      </c>
      <c r="D227" s="69">
        <v>0.788241698421339</v>
      </c>
      <c r="E227" s="70">
        <f t="shared" si="4"/>
        <v>0.0175685172171469</v>
      </c>
      <c r="F227" s="49">
        <v>1423</v>
      </c>
    </row>
    <row r="228" ht="25.9" customHeight="1" spans="1:6">
      <c r="A228" s="75" t="s">
        <v>265</v>
      </c>
      <c r="B228" s="67">
        <v>59</v>
      </c>
      <c r="C228" s="68">
        <v>45</v>
      </c>
      <c r="D228" s="69">
        <v>0.76271186440678</v>
      </c>
      <c r="E228" s="70">
        <f t="shared" si="4"/>
        <v>-0.741379310344828</v>
      </c>
      <c r="F228" s="49">
        <v>174</v>
      </c>
    </row>
    <row r="229" ht="25.9" customHeight="1" spans="1:6">
      <c r="A229" s="74" t="s">
        <v>266</v>
      </c>
      <c r="B229" s="67">
        <v>2933</v>
      </c>
      <c r="C229" s="68">
        <v>3723</v>
      </c>
      <c r="D229" s="69">
        <v>1.26934878963519</v>
      </c>
      <c r="E229" s="70">
        <f t="shared" si="4"/>
        <v>-0.0793768545994065</v>
      </c>
      <c r="F229" s="49">
        <v>4044</v>
      </c>
    </row>
    <row r="230" ht="25.9" customHeight="1" spans="1:6">
      <c r="A230" s="75" t="s">
        <v>267</v>
      </c>
      <c r="B230" s="67">
        <v>1157</v>
      </c>
      <c r="C230" s="68">
        <v>1390</v>
      </c>
      <c r="D230" s="69">
        <v>1.20138288677615</v>
      </c>
      <c r="E230" s="70">
        <f t="shared" si="4"/>
        <v>-0.0518417462482947</v>
      </c>
      <c r="F230" s="49">
        <v>1466</v>
      </c>
    </row>
    <row r="231" ht="25.9" customHeight="1" spans="1:6">
      <c r="A231" s="75" t="s">
        <v>268</v>
      </c>
      <c r="B231" s="67">
        <v>1776</v>
      </c>
      <c r="C231" s="68">
        <v>2333</v>
      </c>
      <c r="D231" s="69">
        <v>1.31362612612613</v>
      </c>
      <c r="E231" s="70">
        <f t="shared" si="4"/>
        <v>-0.0950349107835531</v>
      </c>
      <c r="F231" s="49">
        <v>2578</v>
      </c>
    </row>
    <row r="232" ht="25.9" customHeight="1" spans="1:6">
      <c r="A232" s="74" t="s">
        <v>269</v>
      </c>
      <c r="B232" s="67">
        <v>49</v>
      </c>
      <c r="C232" s="68">
        <v>56</v>
      </c>
      <c r="D232" s="69">
        <v>1.14285714285714</v>
      </c>
      <c r="E232" s="70">
        <f t="shared" si="4"/>
        <v>0.037037037037037</v>
      </c>
      <c r="F232" s="73">
        <v>54</v>
      </c>
    </row>
    <row r="233" ht="25.9" customHeight="1" spans="1:6">
      <c r="A233" s="75" t="s">
        <v>270</v>
      </c>
      <c r="B233" s="67">
        <v>49</v>
      </c>
      <c r="C233" s="68">
        <v>56</v>
      </c>
      <c r="D233" s="69">
        <v>1.14285714285714</v>
      </c>
      <c r="E233" s="70">
        <f t="shared" si="4"/>
        <v>2.11111111111111</v>
      </c>
      <c r="F233" s="73">
        <v>18</v>
      </c>
    </row>
    <row r="234" ht="25.9" customHeight="1" spans="1:6">
      <c r="A234" s="74" t="s">
        <v>271</v>
      </c>
      <c r="B234" s="67">
        <v>1104</v>
      </c>
      <c r="C234" s="68">
        <v>1814</v>
      </c>
      <c r="D234" s="69">
        <v>1.64311594202899</v>
      </c>
      <c r="E234" s="70">
        <f t="shared" si="4"/>
        <v>0.135879774577332</v>
      </c>
      <c r="F234" s="73">
        <v>1597</v>
      </c>
    </row>
    <row r="235" ht="25.9" customHeight="1" spans="1:6">
      <c r="A235" s="75" t="s">
        <v>272</v>
      </c>
      <c r="B235" s="67">
        <v>360</v>
      </c>
      <c r="C235" s="68">
        <v>594</v>
      </c>
      <c r="D235" s="69">
        <v>1.65</v>
      </c>
      <c r="E235" s="70">
        <f t="shared" si="4"/>
        <v>0.0899082568807339</v>
      </c>
      <c r="F235" s="73">
        <v>545</v>
      </c>
    </row>
    <row r="236" ht="25.9" customHeight="1" spans="1:6">
      <c r="A236" s="75" t="s">
        <v>273</v>
      </c>
      <c r="B236" s="67">
        <v>744</v>
      </c>
      <c r="C236" s="68">
        <v>1220</v>
      </c>
      <c r="D236" s="69">
        <v>1.63978494623656</v>
      </c>
      <c r="E236" s="70">
        <f t="shared" si="4"/>
        <v>0.159695817490494</v>
      </c>
      <c r="F236" s="73">
        <v>1052</v>
      </c>
    </row>
    <row r="237" ht="25.9" customHeight="1" spans="1:6">
      <c r="A237" s="74" t="s">
        <v>274</v>
      </c>
      <c r="B237" s="67">
        <v>1</v>
      </c>
      <c r="C237" s="68">
        <v>1</v>
      </c>
      <c r="D237" s="69">
        <v>1</v>
      </c>
      <c r="E237" s="70">
        <f t="shared" si="4"/>
        <v>0</v>
      </c>
      <c r="F237" s="73">
        <v>1</v>
      </c>
    </row>
    <row r="238" ht="25.9" customHeight="1" spans="1:6">
      <c r="A238" s="75" t="s">
        <v>275</v>
      </c>
      <c r="B238" s="67">
        <v>1</v>
      </c>
      <c r="C238" s="68">
        <v>1</v>
      </c>
      <c r="D238" s="69">
        <v>1</v>
      </c>
      <c r="E238" s="70">
        <f t="shared" si="4"/>
        <v>0</v>
      </c>
      <c r="F238" s="73">
        <v>1</v>
      </c>
    </row>
    <row r="239" ht="25.9" customHeight="1" spans="1:6">
      <c r="A239" s="74" t="s">
        <v>276</v>
      </c>
      <c r="B239" s="67">
        <v>8791</v>
      </c>
      <c r="C239" s="68">
        <v>8911</v>
      </c>
      <c r="D239" s="69">
        <v>1.0136503241952</v>
      </c>
      <c r="E239" s="70">
        <f t="shared" si="4"/>
        <v>0.0605808140918829</v>
      </c>
      <c r="F239" s="73">
        <v>8402</v>
      </c>
    </row>
    <row r="240" ht="25.9" customHeight="1" spans="1:6">
      <c r="A240" s="75" t="s">
        <v>277</v>
      </c>
      <c r="B240" s="67">
        <v>8791</v>
      </c>
      <c r="C240" s="68">
        <v>8911</v>
      </c>
      <c r="D240" s="69">
        <v>1.0136503241952</v>
      </c>
      <c r="E240" s="70">
        <f t="shared" si="4"/>
        <v>0.0605808140918829</v>
      </c>
      <c r="F240" s="73">
        <v>8402</v>
      </c>
    </row>
    <row r="241" ht="25.9" customHeight="1" spans="1:6">
      <c r="A241" s="74" t="s">
        <v>278</v>
      </c>
      <c r="B241" s="67">
        <v>602</v>
      </c>
      <c r="C241" s="68">
        <v>502</v>
      </c>
      <c r="D241" s="69">
        <v>0.833887043189369</v>
      </c>
      <c r="E241" s="70">
        <f t="shared" si="4"/>
        <v>-0.119298245614035</v>
      </c>
      <c r="F241" s="73">
        <v>570</v>
      </c>
    </row>
    <row r="242" ht="25.9" customHeight="1" spans="1:6">
      <c r="A242" s="75" t="s">
        <v>99</v>
      </c>
      <c r="B242" s="67">
        <v>176</v>
      </c>
      <c r="C242" s="68">
        <v>144</v>
      </c>
      <c r="D242" s="69">
        <v>0.818181818181818</v>
      </c>
      <c r="E242" s="70">
        <f t="shared" si="4"/>
        <v>-0.450381679389313</v>
      </c>
      <c r="F242" s="73">
        <v>262</v>
      </c>
    </row>
    <row r="243" ht="25.9" customHeight="1" spans="1:6">
      <c r="A243" s="75" t="s">
        <v>279</v>
      </c>
      <c r="B243" s="67">
        <v>113</v>
      </c>
      <c r="C243" s="68">
        <v>111</v>
      </c>
      <c r="D243" s="69">
        <v>0.982300884955752</v>
      </c>
      <c r="E243" s="70">
        <f t="shared" si="4"/>
        <v>10.1</v>
      </c>
      <c r="F243" s="73">
        <v>10</v>
      </c>
    </row>
    <row r="244" ht="25.9" customHeight="1" spans="1:5">
      <c r="A244" s="75" t="s">
        <v>105</v>
      </c>
      <c r="B244" s="67">
        <v>113</v>
      </c>
      <c r="C244" s="68">
        <v>94</v>
      </c>
      <c r="D244" s="69">
        <v>0.831858407079646</v>
      </c>
      <c r="E244" s="70"/>
    </row>
    <row r="245" ht="25.9" customHeight="1" spans="1:6">
      <c r="A245" s="75" t="s">
        <v>280</v>
      </c>
      <c r="B245" s="67">
        <v>200</v>
      </c>
      <c r="C245" s="68">
        <v>153</v>
      </c>
      <c r="D245" s="69">
        <v>0.765</v>
      </c>
      <c r="E245" s="70">
        <f t="shared" si="4"/>
        <v>-0.486577181208054</v>
      </c>
      <c r="F245" s="73">
        <v>298</v>
      </c>
    </row>
    <row r="246" ht="25.9" customHeight="1" spans="1:6">
      <c r="A246" s="74" t="s">
        <v>281</v>
      </c>
      <c r="B246" s="67">
        <v>5</v>
      </c>
      <c r="C246" s="68">
        <v>4</v>
      </c>
      <c r="D246" s="69">
        <v>0.8</v>
      </c>
      <c r="E246" s="70">
        <f t="shared" si="4"/>
        <v>-0.951807228915663</v>
      </c>
      <c r="F246" s="73">
        <v>83</v>
      </c>
    </row>
    <row r="247" ht="25.9" customHeight="1" spans="1:6">
      <c r="A247" s="75" t="s">
        <v>281</v>
      </c>
      <c r="B247" s="67">
        <v>5</v>
      </c>
      <c r="C247" s="68">
        <v>4</v>
      </c>
      <c r="D247" s="69">
        <v>0.8</v>
      </c>
      <c r="E247" s="70">
        <f t="shared" si="4"/>
        <v>-0.951807228915663</v>
      </c>
      <c r="F247" s="73">
        <v>83</v>
      </c>
    </row>
    <row r="248" ht="25.9" customHeight="1" spans="1:6">
      <c r="A248" s="72" t="s">
        <v>282</v>
      </c>
      <c r="B248" s="67">
        <v>51543</v>
      </c>
      <c r="C248" s="68">
        <v>41918</v>
      </c>
      <c r="D248" s="69">
        <v>0.813262712686495</v>
      </c>
      <c r="E248" s="70">
        <f t="shared" si="4"/>
        <v>-0.117720106922607</v>
      </c>
      <c r="F248" s="73">
        <v>47511</v>
      </c>
    </row>
    <row r="249" ht="25.9" customHeight="1" spans="1:6">
      <c r="A249" s="74" t="s">
        <v>283</v>
      </c>
      <c r="B249" s="67">
        <v>989</v>
      </c>
      <c r="C249" s="68">
        <v>817</v>
      </c>
      <c r="D249" s="69">
        <v>0.826086956521739</v>
      </c>
      <c r="E249" s="70">
        <f t="shared" si="4"/>
        <v>-0.105147864184009</v>
      </c>
      <c r="F249" s="73">
        <v>913</v>
      </c>
    </row>
    <row r="250" ht="25.9" customHeight="1" spans="1:6">
      <c r="A250" s="75" t="s">
        <v>99</v>
      </c>
      <c r="B250" s="67">
        <v>707</v>
      </c>
      <c r="C250" s="68">
        <v>574</v>
      </c>
      <c r="D250" s="69">
        <v>0.811881188118812</v>
      </c>
      <c r="E250" s="70">
        <f t="shared" si="4"/>
        <v>-0.226415094339623</v>
      </c>
      <c r="F250" s="73">
        <v>742</v>
      </c>
    </row>
    <row r="251" ht="25.9" customHeight="1" spans="1:5">
      <c r="A251" s="75" t="s">
        <v>129</v>
      </c>
      <c r="B251" s="67">
        <v>263</v>
      </c>
      <c r="C251" s="68">
        <v>229</v>
      </c>
      <c r="D251" s="69">
        <v>0.870722433460076</v>
      </c>
      <c r="E251" s="70"/>
    </row>
    <row r="252" ht="25.9" customHeight="1" spans="1:6">
      <c r="A252" s="75" t="s">
        <v>284</v>
      </c>
      <c r="B252" s="67">
        <v>19</v>
      </c>
      <c r="C252" s="68">
        <v>14</v>
      </c>
      <c r="D252" s="69">
        <v>0.736842105263158</v>
      </c>
      <c r="E252" s="70">
        <f t="shared" si="4"/>
        <v>-0.91812865497076</v>
      </c>
      <c r="F252" s="73">
        <v>171</v>
      </c>
    </row>
    <row r="253" ht="25.9" customHeight="1" spans="1:6">
      <c r="A253" s="74" t="s">
        <v>285</v>
      </c>
      <c r="B253" s="67">
        <v>13512</v>
      </c>
      <c r="C253" s="68">
        <v>5071</v>
      </c>
      <c r="D253" s="69">
        <v>0.375296033155713</v>
      </c>
      <c r="E253" s="70">
        <f t="shared" si="4"/>
        <v>-0.620064433955196</v>
      </c>
      <c r="F253" s="73">
        <v>13347</v>
      </c>
    </row>
    <row r="254" ht="25.9" customHeight="1" spans="1:6">
      <c r="A254" s="75" t="s">
        <v>286</v>
      </c>
      <c r="B254" s="67">
        <v>13312</v>
      </c>
      <c r="C254" s="68">
        <v>5071</v>
      </c>
      <c r="D254" s="69">
        <v>0.380934495192308</v>
      </c>
      <c r="E254" s="70">
        <f t="shared" si="4"/>
        <v>-0.609923076923077</v>
      </c>
      <c r="F254" s="73">
        <v>13000</v>
      </c>
    </row>
    <row r="255" ht="25.9" customHeight="1" spans="1:6">
      <c r="A255" s="75" t="s">
        <v>287</v>
      </c>
      <c r="B255" s="67">
        <v>200</v>
      </c>
      <c r="C255" s="68"/>
      <c r="D255" s="69">
        <v>0</v>
      </c>
      <c r="E255" s="70">
        <f t="shared" ref="E255:E318" si="5">(C255-F255)/F255</f>
        <v>-1</v>
      </c>
      <c r="F255" s="73">
        <v>347</v>
      </c>
    </row>
    <row r="256" ht="25.9" customHeight="1" spans="1:6">
      <c r="A256" s="74" t="s">
        <v>288</v>
      </c>
      <c r="B256" s="67">
        <v>5644</v>
      </c>
      <c r="C256" s="68">
        <v>4781</v>
      </c>
      <c r="D256" s="69">
        <v>0.847094259390503</v>
      </c>
      <c r="E256" s="70">
        <f t="shared" si="5"/>
        <v>-0.032773619259559</v>
      </c>
      <c r="F256" s="73">
        <v>4943</v>
      </c>
    </row>
    <row r="257" ht="25.9" customHeight="1" spans="1:5">
      <c r="A257" s="75" t="s">
        <v>289</v>
      </c>
      <c r="B257" s="67">
        <v>52</v>
      </c>
      <c r="C257" s="68"/>
      <c r="D257" s="69">
        <v>0</v>
      </c>
      <c r="E257" s="70"/>
    </row>
    <row r="258" ht="25.9" customHeight="1" spans="1:5">
      <c r="A258" s="75" t="s">
        <v>290</v>
      </c>
      <c r="B258" s="67">
        <v>129</v>
      </c>
      <c r="C258" s="68">
        <v>75</v>
      </c>
      <c r="D258" s="69">
        <v>0.581395348837209</v>
      </c>
      <c r="E258" s="70"/>
    </row>
    <row r="259" ht="25.9" customHeight="1" spans="1:6">
      <c r="A259" s="75" t="s">
        <v>291</v>
      </c>
      <c r="B259" s="67">
        <v>5463</v>
      </c>
      <c r="C259" s="68">
        <v>4706</v>
      </c>
      <c r="D259" s="69">
        <v>0.861431447922387</v>
      </c>
      <c r="E259" s="70">
        <f t="shared" si="5"/>
        <v>-0.0479465911389844</v>
      </c>
      <c r="F259" s="73">
        <v>4943</v>
      </c>
    </row>
    <row r="260" ht="25.9" customHeight="1" spans="1:6">
      <c r="A260" s="74" t="s">
        <v>292</v>
      </c>
      <c r="B260" s="67">
        <v>11998</v>
      </c>
      <c r="C260" s="68">
        <v>11490</v>
      </c>
      <c r="D260" s="69">
        <v>0.957659609934989</v>
      </c>
      <c r="E260" s="70">
        <f t="shared" si="5"/>
        <v>0.326789838337182</v>
      </c>
      <c r="F260" s="73">
        <v>8660</v>
      </c>
    </row>
    <row r="261" ht="25.9" customHeight="1" spans="1:6">
      <c r="A261" s="75" t="s">
        <v>293</v>
      </c>
      <c r="B261" s="67">
        <v>751</v>
      </c>
      <c r="C261" s="68">
        <v>619</v>
      </c>
      <c r="D261" s="69">
        <v>0.824234354194407</v>
      </c>
      <c r="E261" s="70">
        <f t="shared" si="5"/>
        <v>0.113309352517986</v>
      </c>
      <c r="F261" s="73">
        <v>556</v>
      </c>
    </row>
    <row r="262" ht="25.9" customHeight="1" spans="1:6">
      <c r="A262" s="75" t="s">
        <v>294</v>
      </c>
      <c r="B262" s="67">
        <v>79</v>
      </c>
      <c r="C262" s="68">
        <v>5</v>
      </c>
      <c r="D262" s="69">
        <v>0.0632911392405063</v>
      </c>
      <c r="E262" s="70">
        <f t="shared" si="5"/>
        <v>-0.666666666666667</v>
      </c>
      <c r="F262" s="73">
        <v>15</v>
      </c>
    </row>
    <row r="263" ht="25.9" customHeight="1" spans="1:6">
      <c r="A263" s="75" t="s">
        <v>295</v>
      </c>
      <c r="B263" s="67">
        <v>4066</v>
      </c>
      <c r="C263" s="68">
        <v>2127</v>
      </c>
      <c r="D263" s="69">
        <v>0.52311854402361</v>
      </c>
      <c r="E263" s="70">
        <f t="shared" si="5"/>
        <v>-0.224288840262582</v>
      </c>
      <c r="F263" s="73">
        <v>2742</v>
      </c>
    </row>
    <row r="264" ht="25.9" customHeight="1" spans="1:6">
      <c r="A264" s="75" t="s">
        <v>296</v>
      </c>
      <c r="B264" s="67">
        <v>152</v>
      </c>
      <c r="C264" s="68">
        <v>14</v>
      </c>
      <c r="D264" s="69">
        <v>0.0921052631578947</v>
      </c>
      <c r="E264" s="70">
        <f t="shared" si="5"/>
        <v>-0.857142857142857</v>
      </c>
      <c r="F264" s="73">
        <v>98</v>
      </c>
    </row>
    <row r="265" ht="25.9" customHeight="1" spans="1:6">
      <c r="A265" s="75" t="s">
        <v>297</v>
      </c>
      <c r="B265" s="67">
        <v>6441</v>
      </c>
      <c r="C265" s="68">
        <v>8670</v>
      </c>
      <c r="D265" s="69">
        <v>1.34606427573358</v>
      </c>
      <c r="E265" s="70">
        <f t="shared" si="5"/>
        <v>0.739566613162119</v>
      </c>
      <c r="F265" s="73">
        <v>4984</v>
      </c>
    </row>
    <row r="266" ht="25.9" customHeight="1" spans="1:6">
      <c r="A266" s="75" t="s">
        <v>298</v>
      </c>
      <c r="B266" s="67">
        <v>509</v>
      </c>
      <c r="C266" s="68">
        <v>55</v>
      </c>
      <c r="D266" s="69">
        <v>0.108055009823183</v>
      </c>
      <c r="E266" s="70">
        <f t="shared" si="5"/>
        <v>-0.792452830188679</v>
      </c>
      <c r="F266" s="73">
        <v>265</v>
      </c>
    </row>
    <row r="267" ht="25.9" customHeight="1" spans="1:5">
      <c r="A267" s="74" t="s">
        <v>299</v>
      </c>
      <c r="B267" s="67">
        <v>29</v>
      </c>
      <c r="C267" s="68">
        <v>5</v>
      </c>
      <c r="D267" s="69">
        <v>0.172413793103448</v>
      </c>
      <c r="E267" s="70"/>
    </row>
    <row r="268" ht="25.9" customHeight="1" spans="1:5">
      <c r="A268" s="75" t="s">
        <v>300</v>
      </c>
      <c r="B268" s="67">
        <v>29</v>
      </c>
      <c r="C268" s="68">
        <v>5</v>
      </c>
      <c r="D268" s="69">
        <v>0.172413793103448</v>
      </c>
      <c r="E268" s="70"/>
    </row>
    <row r="269" ht="25.9" customHeight="1" spans="1:6">
      <c r="A269" s="74" t="s">
        <v>301</v>
      </c>
      <c r="B269" s="67">
        <v>821</v>
      </c>
      <c r="C269" s="68">
        <v>670</v>
      </c>
      <c r="D269" s="69">
        <v>0.816077953714982</v>
      </c>
      <c r="E269" s="70">
        <f t="shared" si="5"/>
        <v>-0.0482954545454545</v>
      </c>
      <c r="F269" s="73">
        <v>704</v>
      </c>
    </row>
    <row r="270" ht="25.9" customHeight="1" spans="1:6">
      <c r="A270" s="75" t="s">
        <v>302</v>
      </c>
      <c r="B270" s="67">
        <v>506</v>
      </c>
      <c r="C270" s="68">
        <v>420</v>
      </c>
      <c r="D270" s="69">
        <v>0.8300395256917</v>
      </c>
      <c r="E270" s="70">
        <f t="shared" si="5"/>
        <v>-0.163346613545817</v>
      </c>
      <c r="F270" s="73">
        <v>502</v>
      </c>
    </row>
    <row r="271" ht="25.9" customHeight="1" spans="1:5">
      <c r="A271" s="75" t="s">
        <v>303</v>
      </c>
      <c r="B271" s="67">
        <v>62</v>
      </c>
      <c r="C271" s="68"/>
      <c r="D271" s="69">
        <v>0</v>
      </c>
      <c r="E271" s="70"/>
    </row>
    <row r="272" ht="25.9" customHeight="1" spans="1:6">
      <c r="A272" s="75" t="s">
        <v>304</v>
      </c>
      <c r="B272" s="67">
        <v>253</v>
      </c>
      <c r="C272" s="68">
        <v>250</v>
      </c>
      <c r="D272" s="69">
        <v>0.988142292490119</v>
      </c>
      <c r="E272" s="70">
        <f t="shared" si="5"/>
        <v>0.237623762376238</v>
      </c>
      <c r="F272" s="73">
        <v>202</v>
      </c>
    </row>
    <row r="273" ht="25.9" customHeight="1" spans="1:6">
      <c r="A273" s="74" t="s">
        <v>305</v>
      </c>
      <c r="B273" s="67">
        <v>113</v>
      </c>
      <c r="C273" s="68">
        <v>92</v>
      </c>
      <c r="D273" s="69">
        <v>0.814159292035398</v>
      </c>
      <c r="E273" s="70">
        <f t="shared" si="5"/>
        <v>-0.0612244897959184</v>
      </c>
      <c r="F273" s="73">
        <v>98</v>
      </c>
    </row>
    <row r="274" ht="25.9" customHeight="1" spans="1:6">
      <c r="A274" s="75" t="s">
        <v>306</v>
      </c>
      <c r="B274" s="67">
        <v>53</v>
      </c>
      <c r="C274" s="68">
        <v>48</v>
      </c>
      <c r="D274" s="69">
        <v>0.905660377358491</v>
      </c>
      <c r="E274" s="70">
        <f t="shared" si="5"/>
        <v>0</v>
      </c>
      <c r="F274" s="73">
        <v>48</v>
      </c>
    </row>
    <row r="275" ht="25.9" customHeight="1" spans="1:6">
      <c r="A275" s="75" t="s">
        <v>307</v>
      </c>
      <c r="B275" s="67">
        <v>60</v>
      </c>
      <c r="C275" s="68">
        <v>44</v>
      </c>
      <c r="D275" s="69">
        <v>0.733333333333333</v>
      </c>
      <c r="E275" s="70">
        <f t="shared" si="5"/>
        <v>-0.12</v>
      </c>
      <c r="F275" s="73">
        <v>50</v>
      </c>
    </row>
    <row r="276" ht="25.9" customHeight="1" spans="1:6">
      <c r="A276" s="74" t="s">
        <v>308</v>
      </c>
      <c r="B276" s="67">
        <v>16113</v>
      </c>
      <c r="C276" s="68">
        <v>17036</v>
      </c>
      <c r="D276" s="69">
        <v>1.05728293924161</v>
      </c>
      <c r="E276" s="70">
        <f t="shared" si="5"/>
        <v>0.0396680092762114</v>
      </c>
      <c r="F276" s="73">
        <v>16386</v>
      </c>
    </row>
    <row r="277" ht="25.9" customHeight="1" spans="1:6">
      <c r="A277" s="75" t="s">
        <v>309</v>
      </c>
      <c r="B277" s="67">
        <v>16113</v>
      </c>
      <c r="C277" s="68">
        <v>16877</v>
      </c>
      <c r="D277" s="69">
        <v>1.04741513063986</v>
      </c>
      <c r="E277" s="70">
        <f t="shared" si="5"/>
        <v>0.0616468516072215</v>
      </c>
      <c r="F277" s="73">
        <v>15897</v>
      </c>
    </row>
    <row r="278" ht="25.9" customHeight="1" spans="1:6">
      <c r="A278" s="75" t="s">
        <v>310</v>
      </c>
      <c r="B278" s="67"/>
      <c r="C278" s="68">
        <v>159</v>
      </c>
      <c r="D278" s="69"/>
      <c r="E278" s="70">
        <f t="shared" si="5"/>
        <v>-0.674846625766871</v>
      </c>
      <c r="F278" s="73">
        <v>489</v>
      </c>
    </row>
    <row r="279" ht="25.9" customHeight="1" spans="1:6">
      <c r="A279" s="74" t="s">
        <v>311</v>
      </c>
      <c r="B279" s="67">
        <v>1357</v>
      </c>
      <c r="C279" s="68">
        <v>1357</v>
      </c>
      <c r="D279" s="69">
        <v>1</v>
      </c>
      <c r="E279" s="70">
        <f t="shared" si="5"/>
        <v>-0.243589743589744</v>
      </c>
      <c r="F279" s="73">
        <v>1794</v>
      </c>
    </row>
    <row r="280" ht="25.9" customHeight="1" spans="1:6">
      <c r="A280" s="75" t="s">
        <v>312</v>
      </c>
      <c r="B280" s="67">
        <v>1357</v>
      </c>
      <c r="C280" s="68">
        <v>1357</v>
      </c>
      <c r="D280" s="69">
        <v>1</v>
      </c>
      <c r="E280" s="70">
        <f t="shared" si="5"/>
        <v>-0.19846426461902</v>
      </c>
      <c r="F280" s="73">
        <v>1693</v>
      </c>
    </row>
    <row r="281" ht="25.9" customHeight="1" spans="1:6">
      <c r="A281" s="74" t="s">
        <v>313</v>
      </c>
      <c r="B281" s="67">
        <v>193</v>
      </c>
      <c r="C281" s="68">
        <v>42</v>
      </c>
      <c r="D281" s="69">
        <v>0.217616580310881</v>
      </c>
      <c r="E281" s="70">
        <f t="shared" si="5"/>
        <v>-0.263157894736842</v>
      </c>
      <c r="F281" s="73">
        <v>57</v>
      </c>
    </row>
    <row r="282" ht="25.9" customHeight="1" spans="1:6">
      <c r="A282" s="75" t="s">
        <v>314</v>
      </c>
      <c r="B282" s="67">
        <v>193</v>
      </c>
      <c r="C282" s="68">
        <v>42</v>
      </c>
      <c r="D282" s="69">
        <v>0.217616580310881</v>
      </c>
      <c r="E282" s="70">
        <f t="shared" si="5"/>
        <v>-0.263157894736842</v>
      </c>
      <c r="F282" s="73">
        <v>57</v>
      </c>
    </row>
    <row r="283" ht="25.9" customHeight="1" spans="1:6">
      <c r="A283" s="74" t="s">
        <v>315</v>
      </c>
      <c r="B283" s="67">
        <v>498</v>
      </c>
      <c r="C283" s="68">
        <v>442</v>
      </c>
      <c r="D283" s="69">
        <v>0.887550200803213</v>
      </c>
      <c r="E283" s="70">
        <f t="shared" si="5"/>
        <v>-0.124752475247525</v>
      </c>
      <c r="F283" s="73">
        <v>505</v>
      </c>
    </row>
    <row r="284" ht="25.9" customHeight="1" spans="1:6">
      <c r="A284" s="75" t="s">
        <v>99</v>
      </c>
      <c r="B284" s="67">
        <v>198</v>
      </c>
      <c r="C284" s="68">
        <v>168</v>
      </c>
      <c r="D284" s="69">
        <v>0.848484848484849</v>
      </c>
      <c r="E284" s="70">
        <f t="shared" si="5"/>
        <v>-0.556728232189974</v>
      </c>
      <c r="F284" s="73">
        <v>379</v>
      </c>
    </row>
    <row r="285" ht="25.9" customHeight="1" spans="1:6">
      <c r="A285" s="75" t="s">
        <v>100</v>
      </c>
      <c r="B285" s="67">
        <v>22</v>
      </c>
      <c r="C285" s="68">
        <v>39</v>
      </c>
      <c r="D285" s="69">
        <v>1.77272727272727</v>
      </c>
      <c r="E285" s="70">
        <f t="shared" si="5"/>
        <v>1.6</v>
      </c>
      <c r="F285" s="73">
        <v>15</v>
      </c>
    </row>
    <row r="286" ht="25.9" customHeight="1" spans="1:6">
      <c r="A286" s="75" t="s">
        <v>316</v>
      </c>
      <c r="B286" s="67">
        <v>4</v>
      </c>
      <c r="C286" s="68"/>
      <c r="D286" s="69">
        <v>0</v>
      </c>
      <c r="E286" s="70">
        <f t="shared" si="5"/>
        <v>-1</v>
      </c>
      <c r="F286" s="73">
        <v>4</v>
      </c>
    </row>
    <row r="287" ht="25.9" customHeight="1" spans="1:6">
      <c r="A287" s="75" t="s">
        <v>105</v>
      </c>
      <c r="B287" s="67">
        <v>254</v>
      </c>
      <c r="C287" s="68">
        <v>215</v>
      </c>
      <c r="D287" s="69">
        <v>0.846456692913386</v>
      </c>
      <c r="E287" s="70"/>
      <c r="F287" s="73"/>
    </row>
    <row r="288" ht="25.9" customHeight="1" spans="1:6">
      <c r="A288" s="75" t="s">
        <v>317</v>
      </c>
      <c r="B288" s="67">
        <v>20</v>
      </c>
      <c r="C288" s="68">
        <v>20</v>
      </c>
      <c r="D288" s="69">
        <v>1</v>
      </c>
      <c r="E288" s="70">
        <f t="shared" si="5"/>
        <v>-0.813084112149533</v>
      </c>
      <c r="F288" s="73">
        <v>107</v>
      </c>
    </row>
    <row r="289" ht="25.9" customHeight="1" spans="1:6">
      <c r="A289" s="74" t="s">
        <v>318</v>
      </c>
      <c r="B289" s="67">
        <v>65</v>
      </c>
      <c r="C289" s="68">
        <v>65</v>
      </c>
      <c r="D289" s="69">
        <v>1</v>
      </c>
      <c r="E289" s="70">
        <f t="shared" si="5"/>
        <v>-0.261363636363636</v>
      </c>
      <c r="F289" s="73">
        <v>88</v>
      </c>
    </row>
    <row r="290" ht="25.9" customHeight="1" spans="1:6">
      <c r="A290" s="75" t="s">
        <v>318</v>
      </c>
      <c r="B290" s="67">
        <v>65</v>
      </c>
      <c r="C290" s="68">
        <v>65</v>
      </c>
      <c r="D290" s="69">
        <v>1</v>
      </c>
      <c r="E290" s="70">
        <f t="shared" si="5"/>
        <v>-0.261363636363636</v>
      </c>
      <c r="F290" s="73">
        <v>88</v>
      </c>
    </row>
    <row r="291" ht="25.9" customHeight="1" spans="1:6">
      <c r="A291" s="74" t="s">
        <v>319</v>
      </c>
      <c r="B291" s="67">
        <v>211</v>
      </c>
      <c r="C291" s="68">
        <v>50</v>
      </c>
      <c r="D291" s="69">
        <v>0.23696682464455</v>
      </c>
      <c r="E291" s="70">
        <f t="shared" si="5"/>
        <v>2.125</v>
      </c>
      <c r="F291" s="73">
        <v>16</v>
      </c>
    </row>
    <row r="292" ht="25.9" customHeight="1" spans="1:6">
      <c r="A292" s="75" t="s">
        <v>319</v>
      </c>
      <c r="B292" s="67">
        <v>211</v>
      </c>
      <c r="C292" s="68">
        <v>50</v>
      </c>
      <c r="D292" s="69">
        <v>0.23696682464455</v>
      </c>
      <c r="E292" s="70">
        <f t="shared" si="5"/>
        <v>2.125</v>
      </c>
      <c r="F292" s="73">
        <v>16</v>
      </c>
    </row>
    <row r="293" ht="25.9" customHeight="1" spans="1:6">
      <c r="A293" s="72" t="s">
        <v>320</v>
      </c>
      <c r="B293" s="67">
        <v>546</v>
      </c>
      <c r="C293" s="68">
        <v>125</v>
      </c>
      <c r="D293" s="69">
        <v>0.228937728937729</v>
      </c>
      <c r="E293" s="70">
        <f t="shared" si="5"/>
        <v>-0.855491329479769</v>
      </c>
      <c r="F293" s="73">
        <v>865</v>
      </c>
    </row>
    <row r="294" ht="25.9" customHeight="1" spans="1:6">
      <c r="A294" s="74" t="s">
        <v>321</v>
      </c>
      <c r="B294" s="67">
        <v>546</v>
      </c>
      <c r="C294" s="68">
        <v>49</v>
      </c>
      <c r="D294" s="69">
        <v>0.0897435897435897</v>
      </c>
      <c r="E294" s="70">
        <f t="shared" si="5"/>
        <v>-0.931179775280899</v>
      </c>
      <c r="F294" s="73">
        <v>712</v>
      </c>
    </row>
    <row r="295" ht="25.9" customHeight="1" spans="1:6">
      <c r="A295" s="75" t="s">
        <v>322</v>
      </c>
      <c r="B295" s="67">
        <v>546</v>
      </c>
      <c r="C295" s="68">
        <v>49</v>
      </c>
      <c r="D295" s="69">
        <v>0.0897435897435897</v>
      </c>
      <c r="E295" s="70">
        <f t="shared" si="5"/>
        <v>-0.683870967741935</v>
      </c>
      <c r="F295" s="73">
        <v>155</v>
      </c>
    </row>
    <row r="296" ht="25.9" customHeight="1" spans="1:6">
      <c r="A296" s="74" t="s">
        <v>323</v>
      </c>
      <c r="B296" s="67"/>
      <c r="C296" s="68">
        <v>76</v>
      </c>
      <c r="D296" s="69"/>
      <c r="E296" s="70">
        <f t="shared" si="5"/>
        <v>2.30434782608696</v>
      </c>
      <c r="F296" s="73">
        <v>23</v>
      </c>
    </row>
    <row r="297" ht="25.9" customHeight="1" spans="1:6">
      <c r="A297" s="75" t="s">
        <v>323</v>
      </c>
      <c r="B297" s="67"/>
      <c r="C297" s="68">
        <v>76</v>
      </c>
      <c r="D297" s="69"/>
      <c r="E297" s="70">
        <f t="shared" si="5"/>
        <v>2.30434782608696</v>
      </c>
      <c r="F297" s="73">
        <v>23</v>
      </c>
    </row>
    <row r="298" ht="25.9" customHeight="1" spans="1:6">
      <c r="A298" s="72" t="s">
        <v>324</v>
      </c>
      <c r="B298" s="67">
        <v>20642</v>
      </c>
      <c r="C298" s="68">
        <v>11384</v>
      </c>
      <c r="D298" s="69">
        <v>0.551496947970158</v>
      </c>
      <c r="E298" s="70">
        <f t="shared" si="5"/>
        <v>-0.553638644918444</v>
      </c>
      <c r="F298" s="73">
        <v>25504</v>
      </c>
    </row>
    <row r="299" ht="25.9" customHeight="1" spans="1:6">
      <c r="A299" s="74" t="s">
        <v>325</v>
      </c>
      <c r="B299" s="67">
        <v>3216</v>
      </c>
      <c r="C299" s="68">
        <v>3309</v>
      </c>
      <c r="D299" s="69">
        <v>1.02891791044776</v>
      </c>
      <c r="E299" s="70">
        <f t="shared" si="5"/>
        <v>0.458994708994709</v>
      </c>
      <c r="F299" s="73">
        <v>2268</v>
      </c>
    </row>
    <row r="300" ht="25.9" customHeight="1" spans="1:6">
      <c r="A300" s="75" t="s">
        <v>99</v>
      </c>
      <c r="B300" s="67">
        <v>1678</v>
      </c>
      <c r="C300" s="68">
        <v>1415</v>
      </c>
      <c r="D300" s="69">
        <v>0.84326579261025</v>
      </c>
      <c r="E300" s="70">
        <f t="shared" si="5"/>
        <v>-0.106691919191919</v>
      </c>
      <c r="F300" s="73">
        <v>1584</v>
      </c>
    </row>
    <row r="301" ht="25.9" customHeight="1" spans="1:5">
      <c r="A301" s="75" t="s">
        <v>129</v>
      </c>
      <c r="B301" s="67">
        <v>368</v>
      </c>
      <c r="C301" s="68">
        <v>318</v>
      </c>
      <c r="D301" s="69">
        <v>0.864130434782609</v>
      </c>
      <c r="E301" s="70"/>
    </row>
    <row r="302" ht="25.9" customHeight="1" spans="1:6">
      <c r="A302" s="75" t="s">
        <v>326</v>
      </c>
      <c r="B302" s="67">
        <v>1170</v>
      </c>
      <c r="C302" s="68">
        <v>1576</v>
      </c>
      <c r="D302" s="69">
        <v>1.34700854700855</v>
      </c>
      <c r="E302" s="70">
        <f t="shared" si="5"/>
        <v>1.30409356725146</v>
      </c>
      <c r="F302" s="73">
        <v>684</v>
      </c>
    </row>
    <row r="303" ht="25.9" customHeight="1" spans="1:6">
      <c r="A303" s="74" t="s">
        <v>327</v>
      </c>
      <c r="B303" s="67">
        <v>365</v>
      </c>
      <c r="C303" s="68">
        <v>365</v>
      </c>
      <c r="D303" s="69">
        <v>1</v>
      </c>
      <c r="E303" s="70">
        <f t="shared" si="5"/>
        <v>-0.975025658569962</v>
      </c>
      <c r="F303" s="73">
        <v>14615</v>
      </c>
    </row>
    <row r="304" ht="25.9" customHeight="1" spans="1:6">
      <c r="A304" s="75" t="s">
        <v>328</v>
      </c>
      <c r="B304" s="67">
        <v>365</v>
      </c>
      <c r="C304" s="68">
        <v>365</v>
      </c>
      <c r="D304" s="69">
        <v>1</v>
      </c>
      <c r="E304" s="70">
        <f t="shared" si="5"/>
        <v>-0.975025658569962</v>
      </c>
      <c r="F304" s="73">
        <v>14615</v>
      </c>
    </row>
    <row r="305" ht="25.9" customHeight="1" spans="1:6">
      <c r="A305" s="74" t="s">
        <v>329</v>
      </c>
      <c r="B305" s="67">
        <v>3057</v>
      </c>
      <c r="C305" s="68">
        <v>1791</v>
      </c>
      <c r="D305" s="69">
        <v>0.585868498527969</v>
      </c>
      <c r="E305" s="70">
        <f t="shared" si="5"/>
        <v>-0.730595667870036</v>
      </c>
      <c r="F305" s="73">
        <v>6648</v>
      </c>
    </row>
    <row r="306" ht="25.9" customHeight="1" spans="1:6">
      <c r="A306" s="75" t="s">
        <v>329</v>
      </c>
      <c r="B306" s="67">
        <v>3057</v>
      </c>
      <c r="C306" s="68">
        <v>1791</v>
      </c>
      <c r="D306" s="69">
        <v>0.585868498527969</v>
      </c>
      <c r="E306" s="70">
        <f t="shared" si="5"/>
        <v>-0.730595667870036</v>
      </c>
      <c r="F306" s="73">
        <v>6648</v>
      </c>
    </row>
    <row r="307" ht="25.9" customHeight="1" spans="1:6">
      <c r="A307" s="74" t="s">
        <v>330</v>
      </c>
      <c r="B307" s="67">
        <v>14004</v>
      </c>
      <c r="C307" s="68">
        <v>5919</v>
      </c>
      <c r="D307" s="69">
        <v>0.422664952870608</v>
      </c>
      <c r="E307" s="70">
        <f t="shared" si="5"/>
        <v>2</v>
      </c>
      <c r="F307" s="73">
        <v>1973</v>
      </c>
    </row>
    <row r="308" ht="25.9" customHeight="1" spans="1:6">
      <c r="A308" s="75" t="s">
        <v>330</v>
      </c>
      <c r="B308" s="67">
        <v>14004</v>
      </c>
      <c r="C308" s="68">
        <v>5919</v>
      </c>
      <c r="D308" s="69">
        <v>0.422664952870608</v>
      </c>
      <c r="E308" s="70">
        <f t="shared" si="5"/>
        <v>2</v>
      </c>
      <c r="F308" s="73">
        <v>1973</v>
      </c>
    </row>
    <row r="309" ht="25.9" customHeight="1" spans="1:6">
      <c r="A309" s="72" t="s">
        <v>331</v>
      </c>
      <c r="B309" s="67">
        <v>27257</v>
      </c>
      <c r="C309" s="68">
        <v>29533</v>
      </c>
      <c r="D309" s="69">
        <v>1.08350148585684</v>
      </c>
      <c r="E309" s="70">
        <f t="shared" si="5"/>
        <v>-0.455953872227544</v>
      </c>
      <c r="F309" s="73">
        <v>54284</v>
      </c>
    </row>
    <row r="310" ht="25.9" customHeight="1" spans="1:6">
      <c r="A310" s="74" t="s">
        <v>332</v>
      </c>
      <c r="B310" s="67">
        <v>11239</v>
      </c>
      <c r="C310" s="68">
        <v>11561</v>
      </c>
      <c r="D310" s="69">
        <v>1.0286502357861</v>
      </c>
      <c r="E310" s="70">
        <f t="shared" si="5"/>
        <v>-0.651609209257473</v>
      </c>
      <c r="F310" s="73">
        <v>33184</v>
      </c>
    </row>
    <row r="311" ht="25.9" customHeight="1" spans="1:6">
      <c r="A311" s="75" t="s">
        <v>99</v>
      </c>
      <c r="B311" s="67">
        <v>5179</v>
      </c>
      <c r="C311" s="68">
        <v>5157</v>
      </c>
      <c r="D311" s="69">
        <v>0.995752075690288</v>
      </c>
      <c r="E311" s="70">
        <f t="shared" si="5"/>
        <v>-0.517857142857143</v>
      </c>
      <c r="F311" s="73">
        <v>10696</v>
      </c>
    </row>
    <row r="312" ht="25.9" customHeight="1" spans="1:6">
      <c r="A312" s="75" t="s">
        <v>105</v>
      </c>
      <c r="B312" s="67">
        <v>2629</v>
      </c>
      <c r="C312" s="68">
        <v>2692</v>
      </c>
      <c r="D312" s="69">
        <v>1.02396348421453</v>
      </c>
      <c r="E312" s="70">
        <f t="shared" si="5"/>
        <v>2.40328697850822</v>
      </c>
      <c r="F312" s="73">
        <v>791</v>
      </c>
    </row>
    <row r="313" ht="25.9" customHeight="1" spans="1:6">
      <c r="A313" s="75" t="s">
        <v>333</v>
      </c>
      <c r="B313" s="67">
        <v>3</v>
      </c>
      <c r="C313" s="68"/>
      <c r="D313" s="69">
        <v>0</v>
      </c>
      <c r="E313" s="70">
        <f t="shared" si="5"/>
        <v>-1</v>
      </c>
      <c r="F313" s="73">
        <v>28</v>
      </c>
    </row>
    <row r="314" ht="25.9" customHeight="1" spans="1:6">
      <c r="A314" s="75" t="s">
        <v>334</v>
      </c>
      <c r="B314" s="67">
        <v>8</v>
      </c>
      <c r="C314" s="68">
        <v>8</v>
      </c>
      <c r="D314" s="69">
        <v>1</v>
      </c>
      <c r="E314" s="70">
        <f t="shared" si="5"/>
        <v>0</v>
      </c>
      <c r="F314" s="73">
        <v>8</v>
      </c>
    </row>
    <row r="315" ht="25.9" customHeight="1" spans="1:6">
      <c r="A315" s="75" t="s">
        <v>335</v>
      </c>
      <c r="B315" s="67">
        <v>45</v>
      </c>
      <c r="C315" s="68">
        <v>23</v>
      </c>
      <c r="D315" s="69">
        <v>0.511111111111111</v>
      </c>
      <c r="E315" s="70">
        <f t="shared" si="5"/>
        <v>-0.28125</v>
      </c>
      <c r="F315" s="73">
        <v>32</v>
      </c>
    </row>
    <row r="316" ht="25.9" customHeight="1" spans="1:5">
      <c r="A316" s="75" t="s">
        <v>336</v>
      </c>
      <c r="B316" s="67"/>
      <c r="C316" s="68">
        <v>120</v>
      </c>
      <c r="D316" s="69"/>
      <c r="E316" s="70"/>
    </row>
    <row r="317" ht="25.9" customHeight="1" spans="1:6">
      <c r="A317" s="75" t="s">
        <v>337</v>
      </c>
      <c r="B317" s="67">
        <v>1818</v>
      </c>
      <c r="C317" s="68">
        <v>2122</v>
      </c>
      <c r="D317" s="69">
        <v>1.16721672167217</v>
      </c>
      <c r="E317" s="70">
        <f t="shared" si="5"/>
        <v>-0.835043532338308</v>
      </c>
      <c r="F317" s="73">
        <v>12864</v>
      </c>
    </row>
    <row r="318" ht="25.9" customHeight="1" spans="1:6">
      <c r="A318" s="75" t="s">
        <v>338</v>
      </c>
      <c r="B318" s="67">
        <v>83</v>
      </c>
      <c r="C318" s="68">
        <v>102</v>
      </c>
      <c r="D318" s="69">
        <v>1.2289156626506</v>
      </c>
      <c r="E318" s="70">
        <f t="shared" si="5"/>
        <v>1.37209302325581</v>
      </c>
      <c r="F318" s="73">
        <v>43</v>
      </c>
    </row>
    <row r="319" ht="25.9" customHeight="1" spans="1:6">
      <c r="A319" s="75" t="s">
        <v>339</v>
      </c>
      <c r="B319" s="67">
        <v>1474</v>
      </c>
      <c r="C319" s="68">
        <v>1337</v>
      </c>
      <c r="D319" s="69">
        <v>0.907055630936228</v>
      </c>
      <c r="E319" s="70">
        <f t="shared" ref="E319:E384" si="6">(C319-F319)/F319</f>
        <v>-0.846533516988062</v>
      </c>
      <c r="F319" s="73">
        <v>8712</v>
      </c>
    </row>
    <row r="320" ht="25.9" customHeight="1" spans="1:6">
      <c r="A320" s="74" t="s">
        <v>340</v>
      </c>
      <c r="B320" s="67">
        <v>2376</v>
      </c>
      <c r="C320" s="68">
        <v>1950</v>
      </c>
      <c r="D320" s="69">
        <v>0.820707070707071</v>
      </c>
      <c r="E320" s="70">
        <f t="shared" si="6"/>
        <v>-0.369340232858991</v>
      </c>
      <c r="F320" s="73">
        <v>3092</v>
      </c>
    </row>
    <row r="321" ht="25.9" customHeight="1" spans="1:6">
      <c r="A321" s="75" t="s">
        <v>341</v>
      </c>
      <c r="B321" s="67">
        <v>1166</v>
      </c>
      <c r="C321" s="68">
        <v>789</v>
      </c>
      <c r="D321" s="69">
        <v>0.676672384219554</v>
      </c>
      <c r="E321" s="70">
        <f t="shared" si="6"/>
        <v>-0.57784911717496</v>
      </c>
      <c r="F321" s="73">
        <v>1869</v>
      </c>
    </row>
    <row r="322" ht="25.9" customHeight="1" spans="1:6">
      <c r="A322" s="75" t="s">
        <v>342</v>
      </c>
      <c r="B322" s="67">
        <v>677</v>
      </c>
      <c r="C322" s="68">
        <v>676</v>
      </c>
      <c r="D322" s="69">
        <v>0.998522895125554</v>
      </c>
      <c r="E322" s="70">
        <f t="shared" si="6"/>
        <v>-0.0950468540829987</v>
      </c>
      <c r="F322" s="73">
        <v>747</v>
      </c>
    </row>
    <row r="323" ht="25.9" customHeight="1" spans="1:6">
      <c r="A323" s="75" t="s">
        <v>343</v>
      </c>
      <c r="B323" s="67">
        <v>287</v>
      </c>
      <c r="C323" s="68">
        <v>282</v>
      </c>
      <c r="D323" s="69">
        <v>0.982578397212544</v>
      </c>
      <c r="E323" s="70">
        <f t="shared" si="6"/>
        <v>0.26457399103139</v>
      </c>
      <c r="F323" s="73">
        <v>223</v>
      </c>
    </row>
    <row r="324" ht="25.9" customHeight="1" spans="1:6">
      <c r="A324" s="75" t="s">
        <v>344</v>
      </c>
      <c r="B324" s="67">
        <v>246</v>
      </c>
      <c r="C324" s="68">
        <v>203</v>
      </c>
      <c r="D324" s="69">
        <v>0.82520325203252</v>
      </c>
      <c r="E324" s="70">
        <f t="shared" si="6"/>
        <v>-0.0688073394495413</v>
      </c>
      <c r="F324" s="73">
        <v>218</v>
      </c>
    </row>
    <row r="325" ht="25.9" customHeight="1" spans="1:6">
      <c r="A325" s="74" t="s">
        <v>345</v>
      </c>
      <c r="B325" s="67">
        <v>1267</v>
      </c>
      <c r="C325" s="68">
        <v>1137</v>
      </c>
      <c r="D325" s="69">
        <v>0.897395422257301</v>
      </c>
      <c r="E325" s="70">
        <f t="shared" si="6"/>
        <v>-0.456500956022945</v>
      </c>
      <c r="F325" s="73">
        <v>2092</v>
      </c>
    </row>
    <row r="326" ht="25.9" customHeight="1" spans="1:6">
      <c r="A326" s="75" t="s">
        <v>346</v>
      </c>
      <c r="B326" s="67">
        <v>867</v>
      </c>
      <c r="C326" s="68">
        <v>764</v>
      </c>
      <c r="D326" s="69">
        <v>0.881199538638985</v>
      </c>
      <c r="E326" s="70">
        <f t="shared" si="6"/>
        <v>-0.0761789600967352</v>
      </c>
      <c r="F326" s="73">
        <v>827</v>
      </c>
    </row>
    <row r="327" ht="25.9" customHeight="1" spans="1:6">
      <c r="A327" s="75" t="s">
        <v>347</v>
      </c>
      <c r="B327" s="67">
        <v>4</v>
      </c>
      <c r="C327" s="68">
        <v>4</v>
      </c>
      <c r="D327" s="69">
        <v>1</v>
      </c>
      <c r="E327" s="70">
        <f t="shared" si="6"/>
        <v>-0.943661971830986</v>
      </c>
      <c r="F327" s="73">
        <v>71</v>
      </c>
    </row>
    <row r="328" ht="25.9" customHeight="1" spans="1:6">
      <c r="A328" s="75" t="s">
        <v>348</v>
      </c>
      <c r="B328" s="67">
        <v>60</v>
      </c>
      <c r="C328" s="68">
        <v>40</v>
      </c>
      <c r="D328" s="69">
        <v>0.666666666666667</v>
      </c>
      <c r="E328" s="70">
        <f t="shared" si="6"/>
        <v>-0.864864864864865</v>
      </c>
      <c r="F328" s="73">
        <v>296</v>
      </c>
    </row>
    <row r="329" ht="25.9" customHeight="1" spans="1:6">
      <c r="A329" s="75" t="s">
        <v>349</v>
      </c>
      <c r="B329" s="67">
        <v>336</v>
      </c>
      <c r="C329" s="68">
        <v>329</v>
      </c>
      <c r="D329" s="69">
        <v>0.979166666666667</v>
      </c>
      <c r="E329" s="70">
        <f t="shared" si="6"/>
        <v>-0.564238410596027</v>
      </c>
      <c r="F329" s="73">
        <v>755</v>
      </c>
    </row>
    <row r="330" ht="25.9" customHeight="1" spans="1:6">
      <c r="A330" s="74" t="s">
        <v>350</v>
      </c>
      <c r="B330" s="67">
        <v>5978</v>
      </c>
      <c r="C330" s="68">
        <v>5230</v>
      </c>
      <c r="D330" s="69">
        <v>0.874874539979926</v>
      </c>
      <c r="E330" s="70">
        <f t="shared" si="6"/>
        <v>0.255099592032637</v>
      </c>
      <c r="F330" s="73">
        <v>4167</v>
      </c>
    </row>
    <row r="331" ht="25.9" customHeight="1" spans="1:6">
      <c r="A331" s="75" t="s">
        <v>351</v>
      </c>
      <c r="B331" s="67">
        <v>5610</v>
      </c>
      <c r="C331" s="68">
        <v>4372</v>
      </c>
      <c r="D331" s="69">
        <v>0.779322638146168</v>
      </c>
      <c r="E331" s="70">
        <f t="shared" si="6"/>
        <v>0.177484513870186</v>
      </c>
      <c r="F331" s="73">
        <v>3713</v>
      </c>
    </row>
    <row r="332" ht="25.9" customHeight="1" spans="1:6">
      <c r="A332" s="75" t="s">
        <v>352</v>
      </c>
      <c r="B332" s="67">
        <v>368</v>
      </c>
      <c r="C332" s="68">
        <v>858</v>
      </c>
      <c r="D332" s="69">
        <v>2.33152173913043</v>
      </c>
      <c r="E332" s="70">
        <f t="shared" si="6"/>
        <v>0.889867841409692</v>
      </c>
      <c r="F332" s="73">
        <v>454</v>
      </c>
    </row>
    <row r="333" ht="25.9" customHeight="1" spans="1:6">
      <c r="A333" s="74" t="s">
        <v>353</v>
      </c>
      <c r="B333" s="67">
        <v>2942</v>
      </c>
      <c r="C333" s="68">
        <v>3432</v>
      </c>
      <c r="D333" s="69">
        <v>1.16655336505778</v>
      </c>
      <c r="E333" s="70">
        <f t="shared" si="6"/>
        <v>-0.11864406779661</v>
      </c>
      <c r="F333" s="73">
        <v>3894</v>
      </c>
    </row>
    <row r="334" ht="25.9" customHeight="1" spans="1:6">
      <c r="A334" s="75" t="s">
        <v>354</v>
      </c>
      <c r="B334" s="67">
        <v>2738</v>
      </c>
      <c r="C334" s="68">
        <v>3225</v>
      </c>
      <c r="D334" s="69">
        <v>1.17786705624543</v>
      </c>
      <c r="E334" s="70">
        <f t="shared" si="6"/>
        <v>-0.162989878017129</v>
      </c>
      <c r="F334" s="73">
        <v>3853</v>
      </c>
    </row>
    <row r="335" ht="25.9" customHeight="1" spans="1:6">
      <c r="A335" s="75" t="s">
        <v>355</v>
      </c>
      <c r="B335" s="67">
        <v>15</v>
      </c>
      <c r="C335" s="68">
        <v>15</v>
      </c>
      <c r="D335" s="69">
        <v>1</v>
      </c>
      <c r="E335" s="70">
        <f t="shared" si="6"/>
        <v>-0.571428571428571</v>
      </c>
      <c r="F335" s="73">
        <v>35</v>
      </c>
    </row>
    <row r="336" ht="25.9" customHeight="1" spans="1:6">
      <c r="A336" s="75" t="s">
        <v>356</v>
      </c>
      <c r="B336" s="67">
        <v>189</v>
      </c>
      <c r="C336" s="68">
        <v>192</v>
      </c>
      <c r="D336" s="69">
        <v>1.01587301587302</v>
      </c>
      <c r="E336" s="70">
        <f t="shared" si="6"/>
        <v>31</v>
      </c>
      <c r="F336" s="73">
        <v>6</v>
      </c>
    </row>
    <row r="337" ht="25.9" customHeight="1" spans="1:6">
      <c r="A337" s="74" t="s">
        <v>357</v>
      </c>
      <c r="B337" s="67">
        <v>343</v>
      </c>
      <c r="C337" s="68">
        <v>367</v>
      </c>
      <c r="D337" s="69">
        <v>1.06997084548105</v>
      </c>
      <c r="E337" s="70">
        <f t="shared" si="6"/>
        <v>-0.283203125</v>
      </c>
      <c r="F337" s="73">
        <v>512</v>
      </c>
    </row>
    <row r="338" ht="25.9" customHeight="1" spans="1:6">
      <c r="A338" s="75" t="s">
        <v>358</v>
      </c>
      <c r="B338" s="67">
        <v>343</v>
      </c>
      <c r="C338" s="68">
        <v>367</v>
      </c>
      <c r="D338" s="69">
        <v>1.06997084548105</v>
      </c>
      <c r="E338" s="70">
        <f t="shared" si="6"/>
        <v>-0.283203125</v>
      </c>
      <c r="F338" s="73">
        <v>512</v>
      </c>
    </row>
    <row r="339" ht="25.9" customHeight="1" spans="1:6">
      <c r="A339" s="74" t="s">
        <v>359</v>
      </c>
      <c r="B339" s="67">
        <v>3112</v>
      </c>
      <c r="C339" s="68">
        <v>5856</v>
      </c>
      <c r="D339" s="69">
        <v>1.88174807197943</v>
      </c>
      <c r="E339" s="70">
        <f t="shared" si="6"/>
        <v>-0.20250578782514</v>
      </c>
      <c r="F339" s="73">
        <v>7343</v>
      </c>
    </row>
    <row r="340" ht="25.9" customHeight="1" spans="1:6">
      <c r="A340" s="75" t="s">
        <v>359</v>
      </c>
      <c r="B340" s="67">
        <v>3112</v>
      </c>
      <c r="C340" s="68">
        <v>5856</v>
      </c>
      <c r="D340" s="69">
        <v>1.88174807197943</v>
      </c>
      <c r="E340" s="70">
        <f t="shared" si="6"/>
        <v>-0.20250578782514</v>
      </c>
      <c r="F340" s="73">
        <v>7343</v>
      </c>
    </row>
    <row r="341" ht="25.9" customHeight="1" spans="1:6">
      <c r="A341" s="72" t="s">
        <v>360</v>
      </c>
      <c r="B341" s="67">
        <v>6</v>
      </c>
      <c r="C341" s="68">
        <v>480</v>
      </c>
      <c r="D341" s="69">
        <v>80</v>
      </c>
      <c r="E341" s="70">
        <f t="shared" si="6"/>
        <v>0.28686327077748</v>
      </c>
      <c r="F341" s="73">
        <v>373</v>
      </c>
    </row>
    <row r="342" ht="25.9" customHeight="1" spans="1:6">
      <c r="A342" s="74" t="s">
        <v>361</v>
      </c>
      <c r="B342" s="67">
        <v>2</v>
      </c>
      <c r="C342" s="68">
        <v>150</v>
      </c>
      <c r="D342" s="69">
        <v>75</v>
      </c>
      <c r="E342" s="70">
        <f t="shared" si="6"/>
        <v>74</v>
      </c>
      <c r="F342" s="73">
        <v>2</v>
      </c>
    </row>
    <row r="343" ht="25.9" customHeight="1" spans="1:6">
      <c r="A343" s="75" t="s">
        <v>362</v>
      </c>
      <c r="B343" s="67">
        <v>2</v>
      </c>
      <c r="C343" s="68">
        <v>150</v>
      </c>
      <c r="D343" s="69">
        <v>75</v>
      </c>
      <c r="E343" s="70">
        <f t="shared" si="6"/>
        <v>74</v>
      </c>
      <c r="F343" s="73">
        <v>2</v>
      </c>
    </row>
    <row r="344" ht="25.9" customHeight="1" spans="1:6">
      <c r="A344" s="74" t="s">
        <v>363</v>
      </c>
      <c r="B344" s="67">
        <v>4</v>
      </c>
      <c r="C344" s="68">
        <v>330</v>
      </c>
      <c r="D344" s="69">
        <v>82.5</v>
      </c>
      <c r="E344" s="70">
        <f t="shared" si="6"/>
        <v>1.97297297297297</v>
      </c>
      <c r="F344" s="73">
        <v>111</v>
      </c>
    </row>
    <row r="345" ht="25.9" customHeight="1" spans="1:6">
      <c r="A345" s="75" t="s">
        <v>363</v>
      </c>
      <c r="B345" s="67">
        <v>4</v>
      </c>
      <c r="C345" s="68">
        <v>330</v>
      </c>
      <c r="D345" s="69">
        <v>82.5</v>
      </c>
      <c r="E345" s="70">
        <f t="shared" si="6"/>
        <v>1.97297297297297</v>
      </c>
      <c r="F345" s="73">
        <v>111</v>
      </c>
    </row>
    <row r="346" ht="25.9" customHeight="1" spans="1:5">
      <c r="A346" s="72" t="s">
        <v>364</v>
      </c>
      <c r="B346" s="67"/>
      <c r="C346" s="68"/>
      <c r="D346" s="69"/>
      <c r="E346" s="70"/>
    </row>
    <row r="347" ht="25.9" customHeight="1" spans="1:5">
      <c r="A347" s="74" t="s">
        <v>365</v>
      </c>
      <c r="B347" s="67"/>
      <c r="C347" s="68"/>
      <c r="D347" s="69"/>
      <c r="E347" s="70"/>
    </row>
    <row r="348" ht="25.9" customHeight="1" spans="1:5">
      <c r="A348" s="75" t="s">
        <v>365</v>
      </c>
      <c r="B348" s="67"/>
      <c r="C348" s="68"/>
      <c r="D348" s="69"/>
      <c r="E348" s="70"/>
    </row>
    <row r="349" ht="25.9" customHeight="1" spans="1:6">
      <c r="A349" s="72" t="s">
        <v>366</v>
      </c>
      <c r="B349" s="67">
        <v>898</v>
      </c>
      <c r="C349" s="68">
        <v>730</v>
      </c>
      <c r="D349" s="69">
        <v>0.812917594654788</v>
      </c>
      <c r="E349" s="70">
        <f t="shared" si="6"/>
        <v>0.451292246520875</v>
      </c>
      <c r="F349" s="73">
        <v>503</v>
      </c>
    </row>
    <row r="350" ht="25.9" customHeight="1" spans="1:6">
      <c r="A350" s="74" t="s">
        <v>367</v>
      </c>
      <c r="B350" s="67">
        <v>898</v>
      </c>
      <c r="C350" s="68">
        <v>730</v>
      </c>
      <c r="D350" s="69">
        <v>0.812917594654788</v>
      </c>
      <c r="E350" s="70">
        <f t="shared" si="6"/>
        <v>0.451292246520875</v>
      </c>
      <c r="F350" s="73">
        <v>503</v>
      </c>
    </row>
    <row r="351" ht="25.9" customHeight="1" spans="1:6">
      <c r="A351" s="75" t="s">
        <v>99</v>
      </c>
      <c r="B351" s="67">
        <v>552</v>
      </c>
      <c r="C351" s="68">
        <v>488</v>
      </c>
      <c r="D351" s="69">
        <v>0.884057971014493</v>
      </c>
      <c r="E351" s="70">
        <f t="shared" si="6"/>
        <v>5.17721518987342</v>
      </c>
      <c r="F351" s="73">
        <v>79</v>
      </c>
    </row>
    <row r="352" ht="25.9" customHeight="1" spans="1:6">
      <c r="A352" s="75" t="s">
        <v>100</v>
      </c>
      <c r="B352" s="67">
        <v>15</v>
      </c>
      <c r="C352" s="68">
        <v>13</v>
      </c>
      <c r="D352" s="69">
        <v>0.866666666666667</v>
      </c>
      <c r="E352" s="70">
        <f t="shared" si="6"/>
        <v>-0.759259259259259</v>
      </c>
      <c r="F352" s="73">
        <v>54</v>
      </c>
    </row>
    <row r="353" ht="25.9" customHeight="1" spans="1:6">
      <c r="A353" s="75" t="s">
        <v>368</v>
      </c>
      <c r="B353" s="67">
        <v>259</v>
      </c>
      <c r="C353" s="68">
        <v>167</v>
      </c>
      <c r="D353" s="69">
        <v>0.644787644787645</v>
      </c>
      <c r="E353" s="70">
        <f t="shared" si="6"/>
        <v>-0.541208791208791</v>
      </c>
      <c r="F353" s="73">
        <v>364</v>
      </c>
    </row>
    <row r="354" ht="25.9" customHeight="1" spans="1:5">
      <c r="A354" s="75" t="s">
        <v>369</v>
      </c>
      <c r="B354" s="67">
        <v>5</v>
      </c>
      <c r="C354" s="68">
        <v>5</v>
      </c>
      <c r="D354" s="69">
        <v>1</v>
      </c>
      <c r="E354" s="70"/>
    </row>
    <row r="355" ht="25.9" customHeight="1" spans="1:5">
      <c r="A355" s="75" t="s">
        <v>105</v>
      </c>
      <c r="B355" s="67">
        <v>67</v>
      </c>
      <c r="C355" s="68">
        <v>57</v>
      </c>
      <c r="D355" s="69">
        <v>0.850746268656716</v>
      </c>
      <c r="E355" s="70"/>
    </row>
    <row r="356" ht="25.9" customHeight="1" spans="1:6">
      <c r="A356" s="72" t="s">
        <v>370</v>
      </c>
      <c r="B356" s="67">
        <v>7544</v>
      </c>
      <c r="C356" s="68">
        <v>3225</v>
      </c>
      <c r="D356" s="69">
        <v>0.427492046659597</v>
      </c>
      <c r="E356" s="70">
        <f t="shared" si="6"/>
        <v>3.31726907630522</v>
      </c>
      <c r="F356" s="73">
        <v>747</v>
      </c>
    </row>
    <row r="357" ht="25.9" customHeight="1" spans="1:6">
      <c r="A357" s="74" t="s">
        <v>371</v>
      </c>
      <c r="B357" s="67">
        <v>7544</v>
      </c>
      <c r="C357" s="68">
        <v>3225</v>
      </c>
      <c r="D357" s="69">
        <v>0.427492046659597</v>
      </c>
      <c r="E357" s="70">
        <f t="shared" si="6"/>
        <v>3.31726907630522</v>
      </c>
      <c r="F357" s="73">
        <v>747</v>
      </c>
    </row>
    <row r="358" ht="25.9" customHeight="1" spans="1:5">
      <c r="A358" s="75" t="s">
        <v>372</v>
      </c>
      <c r="B358" s="67">
        <v>36</v>
      </c>
      <c r="C358" s="68">
        <v>12</v>
      </c>
      <c r="D358" s="69">
        <v>0.333333333333333</v>
      </c>
      <c r="E358" s="70"/>
    </row>
    <row r="359" ht="25.9" customHeight="1" spans="1:6">
      <c r="A359" s="75" t="s">
        <v>373</v>
      </c>
      <c r="B359" s="67">
        <v>79</v>
      </c>
      <c r="C359" s="68">
        <v>79</v>
      </c>
      <c r="D359" s="69">
        <v>1</v>
      </c>
      <c r="E359" s="70">
        <f t="shared" si="6"/>
        <v>0.0128205128205128</v>
      </c>
      <c r="F359" s="73">
        <v>78</v>
      </c>
    </row>
    <row r="360" ht="25.9" customHeight="1" spans="1:6">
      <c r="A360" s="75" t="s">
        <v>374</v>
      </c>
      <c r="B360" s="67">
        <v>2200</v>
      </c>
      <c r="C360" s="68">
        <v>682</v>
      </c>
      <c r="D360" s="69">
        <v>0.31</v>
      </c>
      <c r="E360" s="70">
        <f t="shared" si="6"/>
        <v>0.0271084337349398</v>
      </c>
      <c r="F360" s="73">
        <v>664</v>
      </c>
    </row>
    <row r="361" ht="25.9" customHeight="1" spans="1:5">
      <c r="A361" s="75" t="s">
        <v>375</v>
      </c>
      <c r="B361" s="67">
        <v>5229</v>
      </c>
      <c r="C361" s="68">
        <v>2452</v>
      </c>
      <c r="D361" s="69">
        <v>0.468923312296806</v>
      </c>
      <c r="E361" s="70"/>
    </row>
    <row r="362" ht="25.9" customHeight="1" spans="1:6">
      <c r="A362" s="72" t="s">
        <v>376</v>
      </c>
      <c r="B362" s="67">
        <v>1204</v>
      </c>
      <c r="C362" s="68">
        <v>1204</v>
      </c>
      <c r="D362" s="69">
        <v>1</v>
      </c>
      <c r="E362" s="70">
        <f t="shared" si="6"/>
        <v>-0.120525931336742</v>
      </c>
      <c r="F362" s="73">
        <v>1369</v>
      </c>
    </row>
    <row r="363" ht="25.9" customHeight="1" spans="1:6">
      <c r="A363" s="74" t="s">
        <v>377</v>
      </c>
      <c r="B363" s="67">
        <v>1204</v>
      </c>
      <c r="C363" s="68">
        <v>1204</v>
      </c>
      <c r="D363" s="69">
        <v>1</v>
      </c>
      <c r="E363" s="70">
        <f t="shared" si="6"/>
        <v>-0.120525931336742</v>
      </c>
      <c r="F363" s="73">
        <v>1369</v>
      </c>
    </row>
    <row r="364" ht="25.9" customHeight="1" spans="1:6">
      <c r="A364" s="75" t="s">
        <v>378</v>
      </c>
      <c r="B364" s="67">
        <v>1204</v>
      </c>
      <c r="C364" s="68">
        <v>1204</v>
      </c>
      <c r="D364" s="69">
        <v>1</v>
      </c>
      <c r="E364" s="70">
        <f t="shared" si="6"/>
        <v>-0.120525931336742</v>
      </c>
      <c r="F364" s="73">
        <v>1369</v>
      </c>
    </row>
    <row r="365" ht="25.9" customHeight="1" spans="1:6">
      <c r="A365" s="72" t="s">
        <v>379</v>
      </c>
      <c r="B365" s="67">
        <v>2663</v>
      </c>
      <c r="C365" s="68">
        <v>2360</v>
      </c>
      <c r="D365" s="69">
        <v>0.886218550506947</v>
      </c>
      <c r="E365" s="70">
        <f t="shared" si="6"/>
        <v>-0.305473808122425</v>
      </c>
      <c r="F365" s="73">
        <v>3398</v>
      </c>
    </row>
    <row r="366" ht="25.9" customHeight="1" spans="1:6">
      <c r="A366" s="74" t="s">
        <v>380</v>
      </c>
      <c r="B366" s="67">
        <v>1177</v>
      </c>
      <c r="C366" s="68">
        <v>978</v>
      </c>
      <c r="D366" s="69">
        <v>0.830926083262532</v>
      </c>
      <c r="E366" s="70">
        <f t="shared" si="6"/>
        <v>-0.0816901408450704</v>
      </c>
      <c r="F366" s="73">
        <v>1065</v>
      </c>
    </row>
    <row r="367" ht="25.9" customHeight="1" spans="1:6">
      <c r="A367" s="75" t="s">
        <v>99</v>
      </c>
      <c r="B367" s="67">
        <v>819</v>
      </c>
      <c r="C367" s="68">
        <v>746</v>
      </c>
      <c r="D367" s="69">
        <v>0.910866910866911</v>
      </c>
      <c r="E367" s="70">
        <f t="shared" si="6"/>
        <v>0.483101391650099</v>
      </c>
      <c r="F367" s="73">
        <v>503</v>
      </c>
    </row>
    <row r="368" ht="25.9" customHeight="1" spans="1:6">
      <c r="A368" s="75" t="s">
        <v>100</v>
      </c>
      <c r="B368" s="67">
        <v>79</v>
      </c>
      <c r="C368" s="68">
        <v>43</v>
      </c>
      <c r="D368" s="69">
        <v>0.544303797468354</v>
      </c>
      <c r="E368" s="70">
        <f t="shared" si="6"/>
        <v>1.04761904761905</v>
      </c>
      <c r="F368" s="73">
        <v>21</v>
      </c>
    </row>
    <row r="369" ht="25.9" customHeight="1" spans="1:6">
      <c r="A369" s="75" t="s">
        <v>129</v>
      </c>
      <c r="B369" s="67">
        <v>56</v>
      </c>
      <c r="C369" s="68">
        <v>28</v>
      </c>
      <c r="D369" s="69">
        <v>0.5</v>
      </c>
      <c r="E369" s="70">
        <f t="shared" si="6"/>
        <v>0</v>
      </c>
      <c r="F369" s="73">
        <v>28</v>
      </c>
    </row>
    <row r="370" ht="25.9" customHeight="1" spans="1:6">
      <c r="A370" s="75" t="s">
        <v>381</v>
      </c>
      <c r="B370" s="67">
        <v>10</v>
      </c>
      <c r="C370" s="68"/>
      <c r="D370" s="69">
        <v>0</v>
      </c>
      <c r="E370" s="70">
        <f t="shared" si="6"/>
        <v>-1</v>
      </c>
      <c r="F370" s="73">
        <v>196</v>
      </c>
    </row>
    <row r="371" ht="25.9" customHeight="1" spans="1:6">
      <c r="A371" s="75" t="s">
        <v>382</v>
      </c>
      <c r="B371" s="67">
        <v>123</v>
      </c>
      <c r="C371" s="68">
        <v>74</v>
      </c>
      <c r="D371" s="69">
        <v>0.601626016260163</v>
      </c>
      <c r="E371" s="70">
        <f t="shared" si="6"/>
        <v>-0.744827586206897</v>
      </c>
      <c r="F371" s="73">
        <v>290</v>
      </c>
    </row>
    <row r="372" ht="25.9" customHeight="1" spans="1:6">
      <c r="A372" s="75" t="s">
        <v>383</v>
      </c>
      <c r="B372" s="67"/>
      <c r="C372" s="68"/>
      <c r="D372" s="69"/>
      <c r="E372" s="70"/>
      <c r="F372" s="73"/>
    </row>
    <row r="373" ht="25.9" customHeight="1" spans="1:6">
      <c r="A373" s="75" t="s">
        <v>105</v>
      </c>
      <c r="B373" s="67">
        <v>16</v>
      </c>
      <c r="C373" s="68">
        <v>13</v>
      </c>
      <c r="D373" s="69">
        <v>0.8125</v>
      </c>
      <c r="E373" s="70">
        <f t="shared" si="6"/>
        <v>-0.409090909090909</v>
      </c>
      <c r="F373" s="73">
        <v>22</v>
      </c>
    </row>
    <row r="374" ht="25.9" customHeight="1" spans="1:6">
      <c r="A374" s="75" t="s">
        <v>384</v>
      </c>
      <c r="B374" s="67">
        <v>74</v>
      </c>
      <c r="C374" s="68">
        <v>74</v>
      </c>
      <c r="D374" s="69">
        <v>1</v>
      </c>
      <c r="E374" s="70">
        <f t="shared" si="6"/>
        <v>2.36363636363636</v>
      </c>
      <c r="F374" s="73">
        <v>22</v>
      </c>
    </row>
    <row r="375" ht="25.9" customHeight="1" spans="1:6">
      <c r="A375" s="74" t="s">
        <v>385</v>
      </c>
      <c r="B375" s="67">
        <v>1370</v>
      </c>
      <c r="C375" s="68">
        <v>1279</v>
      </c>
      <c r="D375" s="69">
        <v>0.933576642335766</v>
      </c>
      <c r="E375" s="70">
        <f t="shared" si="6"/>
        <v>-0.388038277511962</v>
      </c>
      <c r="F375" s="73">
        <v>2090</v>
      </c>
    </row>
    <row r="376" ht="25.9" customHeight="1" spans="1:5">
      <c r="A376" s="75" t="s">
        <v>99</v>
      </c>
      <c r="B376" s="67">
        <v>58</v>
      </c>
      <c r="C376" s="68">
        <v>44</v>
      </c>
      <c r="D376" s="69">
        <v>0.758620689655172</v>
      </c>
      <c r="E376" s="70"/>
    </row>
    <row r="377" ht="25.9" customHeight="1" spans="1:6">
      <c r="A377" s="75" t="s">
        <v>386</v>
      </c>
      <c r="B377" s="67">
        <v>188</v>
      </c>
      <c r="C377" s="68">
        <v>128</v>
      </c>
      <c r="D377" s="69">
        <v>0.680851063829787</v>
      </c>
      <c r="E377" s="70">
        <f t="shared" si="6"/>
        <v>-0.879924953095685</v>
      </c>
      <c r="F377" s="73">
        <v>1066</v>
      </c>
    </row>
    <row r="378" ht="25.9" customHeight="1" spans="1:6">
      <c r="A378" s="75" t="s">
        <v>387</v>
      </c>
      <c r="B378" s="67">
        <v>1124</v>
      </c>
      <c r="C378" s="68">
        <v>1107</v>
      </c>
      <c r="D378" s="69">
        <v>0.984875444839858</v>
      </c>
      <c r="E378" s="70">
        <f t="shared" si="6"/>
        <v>0.0971258671952428</v>
      </c>
      <c r="F378" s="73">
        <v>1009</v>
      </c>
    </row>
    <row r="379" ht="25.9" customHeight="1" spans="1:6">
      <c r="A379" s="74" t="s">
        <v>388</v>
      </c>
      <c r="B379" s="67">
        <v>10</v>
      </c>
      <c r="C379" s="68"/>
      <c r="D379" s="69">
        <v>0</v>
      </c>
      <c r="E379" s="70">
        <f t="shared" si="6"/>
        <v>-1</v>
      </c>
      <c r="F379" s="73">
        <v>186</v>
      </c>
    </row>
    <row r="380" ht="25.9" customHeight="1" spans="1:6">
      <c r="A380" s="75" t="s">
        <v>389</v>
      </c>
      <c r="B380" s="67">
        <v>10</v>
      </c>
      <c r="C380" s="68"/>
      <c r="D380" s="69">
        <v>0</v>
      </c>
      <c r="E380" s="70">
        <f t="shared" si="6"/>
        <v>-1</v>
      </c>
      <c r="F380" s="73">
        <v>123</v>
      </c>
    </row>
    <row r="381" ht="25.9" customHeight="1" spans="1:6">
      <c r="A381" s="74" t="s">
        <v>390</v>
      </c>
      <c r="B381" s="67">
        <v>75</v>
      </c>
      <c r="C381" s="68">
        <v>97</v>
      </c>
      <c r="D381" s="69">
        <v>1.29333333333333</v>
      </c>
      <c r="E381" s="70">
        <f t="shared" si="6"/>
        <v>0.901960784313726</v>
      </c>
      <c r="F381" s="73">
        <v>51</v>
      </c>
    </row>
    <row r="382" ht="25.9" customHeight="1" spans="1:6">
      <c r="A382" s="75" t="s">
        <v>391</v>
      </c>
      <c r="B382" s="67">
        <v>75</v>
      </c>
      <c r="C382" s="68">
        <v>97</v>
      </c>
      <c r="D382" s="69">
        <v>1.29333333333333</v>
      </c>
      <c r="E382" s="70">
        <f t="shared" si="6"/>
        <v>0.901960784313726</v>
      </c>
      <c r="F382" s="73">
        <v>51</v>
      </c>
    </row>
    <row r="383" ht="25.9" customHeight="1" spans="1:6">
      <c r="A383" s="74" t="s">
        <v>392</v>
      </c>
      <c r="B383" s="67">
        <v>31</v>
      </c>
      <c r="C383" s="68">
        <v>6</v>
      </c>
      <c r="D383" s="69">
        <v>0.193548387096774</v>
      </c>
      <c r="E383" s="70">
        <f t="shared" si="6"/>
        <v>0</v>
      </c>
      <c r="F383" s="73">
        <v>6</v>
      </c>
    </row>
    <row r="384" ht="25.9" customHeight="1" spans="1:6">
      <c r="A384" s="75" t="s">
        <v>392</v>
      </c>
      <c r="B384" s="67">
        <v>31</v>
      </c>
      <c r="C384" s="68">
        <v>6</v>
      </c>
      <c r="D384" s="69">
        <v>0.193548387096774</v>
      </c>
      <c r="E384" s="70">
        <f t="shared" si="6"/>
        <v>0</v>
      </c>
      <c r="F384" s="73">
        <v>6</v>
      </c>
    </row>
    <row r="385" ht="25.9" customHeight="1" spans="1:5">
      <c r="A385" s="72" t="s">
        <v>393</v>
      </c>
      <c r="B385" s="67"/>
      <c r="C385" s="68"/>
      <c r="D385" s="69"/>
      <c r="E385" s="70"/>
    </row>
    <row r="386" ht="25.9" customHeight="1" spans="1:5">
      <c r="A386" s="72" t="s">
        <v>394</v>
      </c>
      <c r="B386" s="67">
        <v>14801</v>
      </c>
      <c r="C386" s="68">
        <v>10869</v>
      </c>
      <c r="D386" s="69">
        <v>0.734342274170664</v>
      </c>
      <c r="E386" s="70"/>
    </row>
    <row r="387" ht="25.9" customHeight="1" spans="1:6">
      <c r="A387" s="74" t="s">
        <v>395</v>
      </c>
      <c r="B387" s="67">
        <v>14801</v>
      </c>
      <c r="C387" s="68">
        <v>10869</v>
      </c>
      <c r="D387" s="69">
        <v>0.734342274170664</v>
      </c>
      <c r="E387" s="70">
        <f>(C387-F387)/F387</f>
        <v>37.5425531914894</v>
      </c>
      <c r="F387" s="73">
        <v>282</v>
      </c>
    </row>
    <row r="388" ht="25.9" customHeight="1" spans="1:6">
      <c r="A388" s="75" t="s">
        <v>395</v>
      </c>
      <c r="B388" s="67">
        <v>14801</v>
      </c>
      <c r="C388" s="68">
        <v>10869</v>
      </c>
      <c r="D388" s="69">
        <v>0.734342274170664</v>
      </c>
      <c r="E388" s="70">
        <f>(C388-F388)/F388</f>
        <v>37.5425531914894</v>
      </c>
      <c r="F388" s="73">
        <v>282</v>
      </c>
    </row>
    <row r="389" ht="25.9" customHeight="1" spans="1:5">
      <c r="A389" s="72" t="s">
        <v>396</v>
      </c>
      <c r="B389" s="67"/>
      <c r="C389" s="68"/>
      <c r="D389" s="69"/>
      <c r="E389" s="70"/>
    </row>
    <row r="390" ht="25.9" customHeight="1" spans="1:5">
      <c r="A390" s="74" t="s">
        <v>397</v>
      </c>
      <c r="B390" s="67"/>
      <c r="C390" s="68"/>
      <c r="D390" s="69"/>
      <c r="E390" s="70"/>
    </row>
    <row r="391" ht="25.9" customHeight="1" spans="1:5">
      <c r="A391" s="75" t="s">
        <v>398</v>
      </c>
      <c r="B391" s="67"/>
      <c r="C391" s="68"/>
      <c r="D391" s="69"/>
      <c r="E391" s="70"/>
    </row>
    <row r="392" ht="25.9" customHeight="1" spans="1:6">
      <c r="A392" s="72" t="s">
        <v>399</v>
      </c>
      <c r="B392" s="67">
        <v>2815</v>
      </c>
      <c r="C392" s="68">
        <v>635</v>
      </c>
      <c r="D392" s="69">
        <v>0.225577264653641</v>
      </c>
      <c r="E392" s="70">
        <f t="shared" ref="E392:E397" si="7">(C392-F392)/F392</f>
        <v>-0.804314329738058</v>
      </c>
      <c r="F392" s="73">
        <v>3245</v>
      </c>
    </row>
    <row r="393" ht="25.9" customHeight="1" spans="1:6">
      <c r="A393" s="74" t="s">
        <v>400</v>
      </c>
      <c r="B393" s="67">
        <v>2815</v>
      </c>
      <c r="C393" s="68">
        <v>635</v>
      </c>
      <c r="D393" s="69">
        <v>0.225577264653641</v>
      </c>
      <c r="E393" s="70">
        <f t="shared" si="7"/>
        <v>-0.804314329738058</v>
      </c>
      <c r="F393" s="73">
        <v>3245</v>
      </c>
    </row>
    <row r="394" ht="25.9" customHeight="1" spans="1:6">
      <c r="A394" s="75" t="s">
        <v>401</v>
      </c>
      <c r="B394" s="67">
        <v>2815</v>
      </c>
      <c r="C394" s="68">
        <v>635</v>
      </c>
      <c r="D394" s="69">
        <v>0.225577264653641</v>
      </c>
      <c r="E394" s="70">
        <f t="shared" si="7"/>
        <v>-0.804314329738058</v>
      </c>
      <c r="F394" s="73">
        <v>3245</v>
      </c>
    </row>
    <row r="395" ht="25.9" customHeight="1" spans="1:6">
      <c r="A395" s="72" t="s">
        <v>402</v>
      </c>
      <c r="B395" s="67">
        <v>6</v>
      </c>
      <c r="C395" s="68">
        <v>5</v>
      </c>
      <c r="D395" s="69">
        <v>0.833333333333333</v>
      </c>
      <c r="E395" s="70">
        <f t="shared" si="7"/>
        <v>-0.821428571428571</v>
      </c>
      <c r="F395" s="73">
        <v>28</v>
      </c>
    </row>
    <row r="396" ht="25.9" customHeight="1" spans="1:6">
      <c r="A396" s="74" t="s">
        <v>403</v>
      </c>
      <c r="B396" s="67">
        <v>6</v>
      </c>
      <c r="C396" s="68">
        <v>5</v>
      </c>
      <c r="D396" s="69">
        <v>0.833333333333333</v>
      </c>
      <c r="E396" s="70">
        <f t="shared" si="7"/>
        <v>-0.821428571428571</v>
      </c>
      <c r="F396" s="73">
        <v>28</v>
      </c>
    </row>
    <row r="397" ht="25.9" customHeight="1" spans="1:6">
      <c r="A397" s="76" t="s">
        <v>403</v>
      </c>
      <c r="B397" s="77">
        <v>6</v>
      </c>
      <c r="C397" s="78">
        <v>5</v>
      </c>
      <c r="D397" s="79">
        <v>0.833333333333333</v>
      </c>
      <c r="E397" s="80">
        <f t="shared" si="7"/>
        <v>-0.821428571428571</v>
      </c>
      <c r="F397" s="73">
        <v>28</v>
      </c>
    </row>
    <row r="398" ht="49.15" customHeight="1" spans="1:5">
      <c r="A398" s="81" t="s">
        <v>404</v>
      </c>
      <c r="B398" s="81"/>
      <c r="C398" s="81"/>
      <c r="D398" s="82"/>
      <c r="E398" s="83"/>
    </row>
  </sheetData>
  <autoFilter xmlns:etc="http://www.wps.cn/officeDocument/2017/etCustomData" ref="A4:HW398" etc:filterBottomFollowUsedRange="0">
    <extLst/>
  </autoFilter>
  <mergeCells count="2">
    <mergeCell ref="A2:E2"/>
    <mergeCell ref="A398:E398"/>
  </mergeCells>
  <printOptions horizontalCentered="1"/>
  <pageMargins left="0.751388888888889" right="0.751388888888889" top="0.550694444444444" bottom="0.830555555555555" header="0.5" footer="0.5"/>
  <pageSetup paperSize="9" scale="6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34"/>
  <sheetViews>
    <sheetView view="pageBreakPreview" zoomScaleNormal="100" workbookViewId="0">
      <selection activeCell="A2" sqref="A2:B2"/>
    </sheetView>
  </sheetViews>
  <sheetFormatPr defaultColWidth="9.14285714285714" defaultRowHeight="14.25"/>
  <cols>
    <col min="1" max="1" width="66.1428571428571" style="30" customWidth="1"/>
    <col min="2" max="2" width="21.7142857142857" style="30" customWidth="1"/>
    <col min="3" max="16384" width="9.14285714285714" style="28"/>
  </cols>
  <sheetData>
    <row r="1" s="1" customFormat="1" spans="1:252">
      <c r="A1" s="4" t="s">
        <v>405</v>
      </c>
      <c r="B1" s="4"/>
      <c r="C1" s="5"/>
      <c r="IR1" s="28"/>
    </row>
    <row r="2" ht="48" customHeight="1" spans="1:2">
      <c r="A2" s="31" t="s">
        <v>406</v>
      </c>
      <c r="B2" s="31"/>
    </row>
    <row r="3" s="1" customFormat="1" ht="19.9" customHeight="1" spans="1:252">
      <c r="A3" s="32"/>
      <c r="B3" s="33" t="s">
        <v>6</v>
      </c>
      <c r="C3" s="8"/>
      <c r="IR3" s="28"/>
    </row>
    <row r="4" s="29" customFormat="1" ht="25" customHeight="1" spans="1:2">
      <c r="A4" s="34" t="s">
        <v>7</v>
      </c>
      <c r="B4" s="35" t="s">
        <v>8</v>
      </c>
    </row>
    <row r="5" ht="25" customHeight="1" spans="1:2">
      <c r="A5" s="36" t="s">
        <v>407</v>
      </c>
      <c r="B5" s="37">
        <v>136013</v>
      </c>
    </row>
    <row r="6" ht="25" customHeight="1" spans="1:2">
      <c r="A6" s="38" t="s">
        <v>408</v>
      </c>
      <c r="B6" s="39">
        <v>30842</v>
      </c>
    </row>
    <row r="7" ht="25" customHeight="1" spans="1:2">
      <c r="A7" s="40" t="s">
        <v>409</v>
      </c>
      <c r="B7" s="41">
        <v>22434</v>
      </c>
    </row>
    <row r="8" ht="25" customHeight="1" spans="1:2">
      <c r="A8" s="40" t="s">
        <v>410</v>
      </c>
      <c r="B8" s="41">
        <v>2521</v>
      </c>
    </row>
    <row r="9" ht="25" customHeight="1" spans="1:2">
      <c r="A9" s="40" t="s">
        <v>411</v>
      </c>
      <c r="B9" s="41">
        <v>1135</v>
      </c>
    </row>
    <row r="10" ht="25" customHeight="1" spans="1:2">
      <c r="A10" s="40" t="s">
        <v>412</v>
      </c>
      <c r="B10" s="41">
        <v>4752</v>
      </c>
    </row>
    <row r="11" ht="25" customHeight="1" spans="1:2">
      <c r="A11" s="38" t="s">
        <v>413</v>
      </c>
      <c r="B11" s="39">
        <v>3799</v>
      </c>
    </row>
    <row r="12" ht="25" customHeight="1" spans="1:2">
      <c r="A12" s="40" t="s">
        <v>414</v>
      </c>
      <c r="B12" s="41">
        <v>1839</v>
      </c>
    </row>
    <row r="13" ht="25" customHeight="1" spans="1:2">
      <c r="A13" s="40" t="s">
        <v>415</v>
      </c>
      <c r="B13" s="41"/>
    </row>
    <row r="14" ht="25" customHeight="1" spans="1:2">
      <c r="A14" s="40" t="s">
        <v>416</v>
      </c>
      <c r="B14" s="41">
        <v>4</v>
      </c>
    </row>
    <row r="15" ht="25" customHeight="1" spans="1:2">
      <c r="A15" s="40" t="s">
        <v>417</v>
      </c>
      <c r="B15" s="41">
        <v>15</v>
      </c>
    </row>
    <row r="16" ht="25" customHeight="1" spans="1:2">
      <c r="A16" s="40" t="s">
        <v>418</v>
      </c>
      <c r="B16" s="41">
        <v>344</v>
      </c>
    </row>
    <row r="17" ht="25" customHeight="1" spans="1:2">
      <c r="A17" s="40" t="s">
        <v>419</v>
      </c>
      <c r="B17" s="41"/>
    </row>
    <row r="18" ht="25" customHeight="1" spans="1:2">
      <c r="A18" s="40" t="s">
        <v>420</v>
      </c>
      <c r="B18" s="41"/>
    </row>
    <row r="19" ht="25" customHeight="1" spans="1:2">
      <c r="A19" s="40" t="s">
        <v>421</v>
      </c>
      <c r="B19" s="41">
        <v>138</v>
      </c>
    </row>
    <row r="20" ht="25" customHeight="1" spans="1:2">
      <c r="A20" s="40" t="s">
        <v>422</v>
      </c>
      <c r="B20" s="41">
        <v>57</v>
      </c>
    </row>
    <row r="21" ht="25" customHeight="1" spans="1:2">
      <c r="A21" s="40" t="s">
        <v>423</v>
      </c>
      <c r="B21" s="41">
        <v>1402</v>
      </c>
    </row>
    <row r="22" ht="25" customHeight="1" spans="1:2">
      <c r="A22" s="38" t="s">
        <v>424</v>
      </c>
      <c r="B22" s="39">
        <v>15</v>
      </c>
    </row>
    <row r="23" ht="25" customHeight="1" spans="1:2">
      <c r="A23" s="40" t="s">
        <v>425</v>
      </c>
      <c r="B23" s="41">
        <v>15</v>
      </c>
    </row>
    <row r="24" ht="25" customHeight="1" spans="1:2">
      <c r="A24" s="38" t="s">
        <v>426</v>
      </c>
      <c r="B24" s="39">
        <v>85515</v>
      </c>
    </row>
    <row r="25" ht="25" customHeight="1" spans="1:2">
      <c r="A25" s="40" t="s">
        <v>427</v>
      </c>
      <c r="B25" s="41">
        <v>85236</v>
      </c>
    </row>
    <row r="26" ht="25" customHeight="1" spans="1:2">
      <c r="A26" s="40" t="s">
        <v>428</v>
      </c>
      <c r="B26" s="41">
        <v>279</v>
      </c>
    </row>
    <row r="27" ht="25" customHeight="1" spans="1:2">
      <c r="A27" s="38" t="s">
        <v>429</v>
      </c>
      <c r="B27" s="39">
        <v>12</v>
      </c>
    </row>
    <row r="28" ht="25" customHeight="1" spans="1:2">
      <c r="A28" s="40" t="s">
        <v>430</v>
      </c>
      <c r="B28" s="41">
        <v>12</v>
      </c>
    </row>
    <row r="29" ht="25" customHeight="1" spans="1:2">
      <c r="A29" s="38" t="s">
        <v>431</v>
      </c>
      <c r="B29" s="39">
        <v>15830</v>
      </c>
    </row>
    <row r="30" ht="25" customHeight="1" spans="1:2">
      <c r="A30" s="42" t="s">
        <v>432</v>
      </c>
      <c r="B30" s="41">
        <v>171</v>
      </c>
    </row>
    <row r="31" ht="25" customHeight="1" spans="1:2">
      <c r="A31" s="40" t="s">
        <v>433</v>
      </c>
      <c r="B31" s="41">
        <v>14416</v>
      </c>
    </row>
    <row r="32" ht="25" customHeight="1" spans="1:2">
      <c r="A32" s="43" t="s">
        <v>434</v>
      </c>
      <c r="B32" s="44">
        <v>1243</v>
      </c>
    </row>
    <row r="33" s="1" customFormat="1" ht="15" customHeight="1" spans="1:252">
      <c r="A33" s="45" t="s">
        <v>435</v>
      </c>
      <c r="B33" s="46"/>
      <c r="IQ33" s="28"/>
      <c r="IR33" s="28"/>
    </row>
    <row r="34" ht="12.75" spans="1:2">
      <c r="A34" s="47"/>
      <c r="B34" s="47"/>
    </row>
  </sheetData>
  <mergeCells count="3">
    <mergeCell ref="A2:B2"/>
    <mergeCell ref="A33:B33"/>
    <mergeCell ref="A34:B34"/>
  </mergeCells>
  <printOptions horizontalCentered="1"/>
  <pageMargins left="0.751388888888889" right="0.751388888888889" top="0.708333333333333" bottom="0.708333333333333" header="0.5" footer="0.5"/>
  <pageSetup paperSize="9" scale="82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5"/>
  <sheetViews>
    <sheetView tabSelected="1" workbookViewId="0">
      <selection activeCell="D6" sqref="D6"/>
    </sheetView>
  </sheetViews>
  <sheetFormatPr defaultColWidth="11.4285714285714" defaultRowHeight="13.5"/>
  <cols>
    <col min="1" max="1" width="47.5714285714286" style="3" customWidth="1"/>
    <col min="2" max="2" width="17.1428571428571" style="3" customWidth="1"/>
    <col min="3" max="3" width="15.4285714285714" style="3" customWidth="1"/>
    <col min="4" max="4" width="18.4285714285714" style="3" customWidth="1"/>
    <col min="5" max="5" width="30.8571428571429" style="3" customWidth="1"/>
    <col min="6" max="16384" width="11.4285714285714" style="3"/>
  </cols>
  <sheetData>
    <row r="1" s="1" customFormat="1" ht="14.25" spans="1:251">
      <c r="A1" s="4" t="s">
        <v>436</v>
      </c>
      <c r="B1" s="4"/>
      <c r="C1" s="5"/>
      <c r="IQ1" s="28"/>
    </row>
    <row r="2" ht="51" customHeight="1" spans="1:4">
      <c r="A2" s="6" t="s">
        <v>437</v>
      </c>
      <c r="B2" s="6"/>
      <c r="C2" s="6"/>
      <c r="D2" s="6"/>
    </row>
    <row r="3" s="1" customFormat="1" ht="25" customHeight="1" spans="1:251">
      <c r="A3" s="7"/>
      <c r="B3" s="7"/>
      <c r="C3" s="8"/>
      <c r="D3" s="9" t="s">
        <v>6</v>
      </c>
      <c r="IQ3" s="28"/>
    </row>
    <row r="4" s="2" customFormat="1" ht="33" customHeight="1" spans="1:4">
      <c r="A4" s="10" t="s">
        <v>7</v>
      </c>
      <c r="B4" s="11" t="s">
        <v>51</v>
      </c>
      <c r="C4" s="12" t="s">
        <v>8</v>
      </c>
      <c r="D4" s="11" t="s">
        <v>52</v>
      </c>
    </row>
    <row r="5" ht="30" customHeight="1" spans="1:4">
      <c r="A5" s="13" t="s">
        <v>438</v>
      </c>
      <c r="B5" s="14">
        <v>8227</v>
      </c>
      <c r="C5" s="15">
        <f>C6+C7+C8</f>
        <v>2549</v>
      </c>
      <c r="D5" s="16">
        <f>C5/B5</f>
        <v>0.309833475142822</v>
      </c>
    </row>
    <row r="6" ht="30" customHeight="1" spans="1:4">
      <c r="A6" s="17" t="s">
        <v>439</v>
      </c>
      <c r="B6" s="18">
        <v>2179</v>
      </c>
      <c r="C6" s="19">
        <v>2411</v>
      </c>
      <c r="D6" s="20">
        <f t="shared" ref="D6:D14" si="0">C6/B6</f>
        <v>1.10647085819183</v>
      </c>
    </row>
    <row r="7" ht="30" customHeight="1" spans="1:4">
      <c r="A7" s="17" t="s">
        <v>440</v>
      </c>
      <c r="B7" s="18">
        <v>156</v>
      </c>
      <c r="C7" s="19">
        <v>75</v>
      </c>
      <c r="D7" s="20">
        <f t="shared" si="0"/>
        <v>0.480769230769231</v>
      </c>
    </row>
    <row r="8" ht="30" customHeight="1" spans="1:4">
      <c r="A8" s="17" t="s">
        <v>441</v>
      </c>
      <c r="B8" s="18">
        <v>255</v>
      </c>
      <c r="C8" s="19">
        <v>63</v>
      </c>
      <c r="D8" s="20">
        <f t="shared" si="0"/>
        <v>0.247058823529412</v>
      </c>
    </row>
    <row r="9" ht="30" customHeight="1" spans="1:4">
      <c r="A9" s="13" t="s">
        <v>442</v>
      </c>
      <c r="B9" s="14">
        <v>643</v>
      </c>
      <c r="C9" s="15">
        <f>C10+C11+C14</f>
        <v>251</v>
      </c>
      <c r="D9" s="16">
        <f t="shared" si="0"/>
        <v>0.390357698289269</v>
      </c>
    </row>
    <row r="10" ht="30" customHeight="1" spans="1:4">
      <c r="A10" s="17" t="s">
        <v>443</v>
      </c>
      <c r="B10" s="18">
        <v>4</v>
      </c>
      <c r="C10" s="21">
        <v>6</v>
      </c>
      <c r="D10" s="20">
        <f t="shared" si="0"/>
        <v>1.5</v>
      </c>
    </row>
    <row r="11" ht="30" customHeight="1" spans="1:4">
      <c r="A11" s="17" t="s">
        <v>444</v>
      </c>
      <c r="B11" s="18">
        <v>452</v>
      </c>
      <c r="C11" s="21">
        <f>C12+C13</f>
        <v>170</v>
      </c>
      <c r="D11" s="20">
        <f t="shared" si="0"/>
        <v>0.376106194690265</v>
      </c>
    </row>
    <row r="12" ht="30" customHeight="1" spans="1:4">
      <c r="A12" s="22" t="s">
        <v>445</v>
      </c>
      <c r="B12" s="18">
        <v>245</v>
      </c>
      <c r="C12" s="21">
        <v>32</v>
      </c>
      <c r="D12" s="20">
        <f t="shared" si="0"/>
        <v>0.130612244897959</v>
      </c>
    </row>
    <row r="13" ht="30" customHeight="1" spans="1:4">
      <c r="A13" s="22" t="s">
        <v>446</v>
      </c>
      <c r="B13" s="18">
        <v>207</v>
      </c>
      <c r="C13" s="21">
        <v>138</v>
      </c>
      <c r="D13" s="20">
        <f t="shared" si="0"/>
        <v>0.666666666666667</v>
      </c>
    </row>
    <row r="14" ht="30" customHeight="1" spans="1:4">
      <c r="A14" s="23" t="s">
        <v>447</v>
      </c>
      <c r="B14" s="24">
        <v>187</v>
      </c>
      <c r="C14" s="25">
        <v>75</v>
      </c>
      <c r="D14" s="26">
        <f t="shared" si="0"/>
        <v>0.401069518716578</v>
      </c>
    </row>
    <row r="15" ht="49" customHeight="1" spans="1:3">
      <c r="A15" s="27" t="s">
        <v>448</v>
      </c>
      <c r="B15" s="27"/>
      <c r="C15" s="27"/>
    </row>
  </sheetData>
  <mergeCells count="2">
    <mergeCell ref="A2:D2"/>
    <mergeCell ref="A15:C15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表1-1.汕尾市城区2023年区级一般公共预算决算总表</vt:lpstr>
      <vt:lpstr>表1-2.汕尾市城区2023年区级一般公共预算收入决算表</vt:lpstr>
      <vt:lpstr>表1-3.汕尾市城区2023年区本级一般公共预算支出表</vt:lpstr>
      <vt:lpstr>表1-4.汕尾市城区2023年区本级一般公共预算基本支出表</vt:lpstr>
      <vt:lpstr>表1-5.汕尾市城区2023年一般公共预算行政经费及“三公”经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chen</cp:lastModifiedBy>
  <dcterms:created xsi:type="dcterms:W3CDTF">2023-02-03T20:02:00Z</dcterms:created>
  <dcterms:modified xsi:type="dcterms:W3CDTF">2024-10-16T07:31:18Z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7BAA33C1701748DABC4C53D3E14723C3_13</vt:lpwstr>
  </property>
  <property fmtid="{D5CDD505-2E9C-101B-9397-08002B2CF9AE}" pid="3" name="KSOProductBuildVer">
    <vt:lpwstr>2052-12.1.0.18276</vt:lpwstr>
  </property>
</Properties>
</file>