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1" r:id="rId1"/>
  </sheets>
  <definedNames>
    <definedName name="_xlnm._FilterDatabase" localSheetId="0" hidden="1">公示名单!$A$2:$Q$3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<sst xmlns="http://schemas.openxmlformats.org/spreadsheetml/2006/main" count="92" uniqueCount="50">
  <si>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</si>
  <si>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</si>
  <si>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</si>
  <si>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</si>
  <si>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</si>
  <si>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</si>
  <si>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</si>
  <si>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</si>
  <si>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</si>
  <si>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签订劳动合同日期
（年月日-年月日）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</si>
  <si>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</si>
  <si>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</si>
  <si>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</si>
  <si>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</si>
  <si>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</si>
  <si>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</si>
  <si>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</si>
  <si>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</si>
  <si>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汕尾市舒家家政服务有限公司</t>
  </si>
  <si>
    <t>91441500MA53D0WA5C</t>
  </si>
  <si>
    <t>田静</t>
  </si>
  <si>
    <t>唐圆圆</t>
  </si>
  <si>
    <t>女</t>
  </si>
  <si>
    <t>44150****302X</t>
  </si>
  <si>
    <t>家政服务人员</t>
  </si>
  <si>
    <t>2023.4.1-2024.4.1</t>
  </si>
  <si>
    <t>已合并入医疗保险</t>
  </si>
  <si>
    <t>2023年7-12月</t>
  </si>
  <si>
    <t>李鹤鸣</t>
  </si>
  <si>
    <t>男</t>
  </si>
  <si>
    <t>43262****661X</t>
  </si>
  <si>
    <t>2023.6.1-2024.6.1</t>
  </si>
  <si>
    <t>陈少游</t>
  </si>
  <si>
    <t>44152****5726</t>
  </si>
  <si>
    <t>全昌文</t>
  </si>
  <si>
    <t>51222****0971</t>
  </si>
  <si>
    <t>2023.5.1-2024.5.1</t>
  </si>
  <si>
    <t>吴忠频</t>
  </si>
  <si>
    <t>43042****9495</t>
  </si>
  <si>
    <t>林祥雁</t>
  </si>
  <si>
    <t>44522****6017</t>
  </si>
  <si>
    <t>马绪娟</t>
  </si>
  <si>
    <t>44058****3925</t>
  </si>
  <si>
    <t>陈佳绮</t>
  </si>
  <si>
    <t>44152****0068</t>
  </si>
  <si>
    <t>黄建新</t>
  </si>
  <si>
    <t>44150****3037</t>
  </si>
  <si>
    <t>朱文实</t>
  </si>
  <si>
    <t>44150****0211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</si>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</sst>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6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sz val="14"/>
      <color rgb="FF00000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6"/>
      <color rgb="FF000000"/>
      <name val="宋体"/>
      <charset val="134"/>
    </font>
    <font>
      <sz val="14"/>
      <color rgb="FF000000"/>
      <name val="Times New Roman"/>
      <family val="1"/>
      <charset val="0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name val="方正小标宋简体"/>
      <charset val="134"/>
    </font>
    <font>
      <sz val="18"/>
      <color rgb="FF000000"/>
      <name val="Times New Roman"/>
      <family val="1"/>
      <charset val="0"/>
    </font>
    <font>
      <sz val="18"/>
      <color theme="1"/>
      <name val="宋体"/>
      <charset val="134"/>
      <scheme val="minor"/>
    </font>
    <font>
      <sz val="18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zoomScale="50" zoomScaleNormal="50" workbookViewId="0">
      <pane ySplit="3" topLeftCell="A4" activePane="bottomLeft" state="frozen"/>
      <selection/>
      <selection pane="bottomLeft" activeCell="B4" sqref="B4:B13"/>
    </sheetView>
  </sheetViews>
  <sheetFormatPr defaultColWidth="9" defaultRowHeight="14.4"/>
  <cols>
    <col min="1" max="1" width="9.77777777777778" customWidth="1"/>
    <col min="2" max="2" width="22" customWidth="1"/>
    <col min="3" max="3" width="30.4444444444444" customWidth="1"/>
    <col min="4" max="4" width="13.1111111111111" customWidth="1"/>
    <col min="5" max="5" width="14.4444444444444" customWidth="1"/>
    <col min="6" max="6" width="10" customWidth="1"/>
    <col min="7" max="7" width="26.8888888888889" customWidth="1"/>
    <col min="8" max="8" width="27.1111111111111" customWidth="1"/>
    <col min="9" max="9" width="40.8888888888889" customWidth="1"/>
    <col min="10" max="10" width="30.8888888888889" customWidth="1"/>
    <col min="11" max="11" width="19.3333333333333" customWidth="1"/>
    <col min="12" max="12" width="24" customWidth="1"/>
    <col min="13" max="13" width="16.4444444444444" customWidth="1"/>
    <col min="14" max="14" width="19.5555555555556" customWidth="1"/>
    <col min="15" max="15" width="26.2222222222222" customWidth="1"/>
    <col min="16" max="16" width="29.3333333333333" customWidth="1"/>
    <col min="17" max="17" width="31.1111111111111" customWidth="1"/>
  </cols>
  <sheetData>
    <row r="1" ht="86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6.4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1" t="s">
        <v>9</v>
      </c>
      <c r="J2" s="21" t="s">
        <v>10</v>
      </c>
      <c r="K2" s="22"/>
      <c r="L2" s="22"/>
      <c r="M2" s="22"/>
      <c r="N2" s="22"/>
      <c r="O2" s="22"/>
      <c r="P2" s="4" t="s">
        <v>11</v>
      </c>
      <c r="Q2" s="21" t="s">
        <v>12</v>
      </c>
    </row>
    <row r="3" s="1" customFormat="1" ht="51.6" spans="1:17">
      <c r="A3" s="4"/>
      <c r="B3" s="4"/>
      <c r="C3" s="4"/>
      <c r="D3" s="4"/>
      <c r="E3" s="4"/>
      <c r="F3" s="4"/>
      <c r="G3" s="4"/>
      <c r="H3" s="4"/>
      <c r="I3" s="21"/>
      <c r="J3" s="21"/>
      <c r="K3" s="21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4"/>
      <c r="Q3" s="21"/>
    </row>
    <row r="4" s="2" customFormat="1" ht="52" customHeight="1" spans="1:17">
      <c r="A4" s="5">
        <v>1</v>
      </c>
      <c r="B4" s="6" t="s">
        <v>18</v>
      </c>
      <c r="C4" s="7" t="s">
        <v>19</v>
      </c>
      <c r="D4" s="8" t="s">
        <v>20</v>
      </c>
      <c r="E4" s="9" t="s">
        <v>21</v>
      </c>
      <c r="F4" s="7" t="s">
        <v>22</v>
      </c>
      <c r="G4" s="10" t="s">
        <v>23</v>
      </c>
      <c r="H4" s="11" t="s">
        <v>24</v>
      </c>
      <c r="I4" s="23" t="s">
        <v>25</v>
      </c>
      <c r="J4" s="24">
        <f>K4+L4+M4+N4</f>
        <v>5305.74</v>
      </c>
      <c r="K4" s="25">
        <f t="shared" ref="K4:K13" si="0">586.6*6</f>
        <v>3519.6</v>
      </c>
      <c r="L4" s="25">
        <f t="shared" ref="L4:L13" si="1">262.6*6</f>
        <v>1575.6</v>
      </c>
      <c r="M4" s="25">
        <f t="shared" ref="M4:M13" si="2">23.39*6</f>
        <v>140.34</v>
      </c>
      <c r="N4" s="25">
        <f t="shared" ref="N4:N13" si="3">11.7*6</f>
        <v>70.2</v>
      </c>
      <c r="O4" s="26" t="s">
        <v>26</v>
      </c>
      <c r="P4" s="27" t="s">
        <v>27</v>
      </c>
      <c r="Q4" s="31">
        <f>J4/2</f>
        <v>2652.87</v>
      </c>
    </row>
    <row r="5" s="2" customFormat="1" ht="52" customHeight="1" spans="1:17">
      <c r="A5" s="12"/>
      <c r="B5" s="13"/>
      <c r="C5" s="14"/>
      <c r="D5" s="15"/>
      <c r="E5" s="9" t="s">
        <v>28</v>
      </c>
      <c r="F5" s="14" t="s">
        <v>29</v>
      </c>
      <c r="G5" s="16" t="s">
        <v>30</v>
      </c>
      <c r="H5" s="11" t="s">
        <v>24</v>
      </c>
      <c r="I5" s="28" t="s">
        <v>31</v>
      </c>
      <c r="J5" s="24">
        <f>K5+L5+M5+N5</f>
        <v>5305.74</v>
      </c>
      <c r="K5" s="29">
        <f t="shared" si="0"/>
        <v>3519.6</v>
      </c>
      <c r="L5" s="30">
        <f t="shared" si="1"/>
        <v>1575.6</v>
      </c>
      <c r="M5" s="30">
        <f t="shared" si="2"/>
        <v>140.34</v>
      </c>
      <c r="N5" s="30">
        <f t="shared" si="3"/>
        <v>70.2</v>
      </c>
      <c r="O5" s="26" t="s">
        <v>26</v>
      </c>
      <c r="P5" s="27" t="s">
        <v>27</v>
      </c>
      <c r="Q5" s="31">
        <f>J5/2</f>
        <v>2652.87</v>
      </c>
    </row>
    <row r="6" s="2" customFormat="1" ht="52" customHeight="1" spans="1:17">
      <c r="A6" s="12"/>
      <c r="B6" s="13"/>
      <c r="C6" s="14"/>
      <c r="D6" s="15"/>
      <c r="E6" s="9" t="s">
        <v>32</v>
      </c>
      <c r="F6" s="14" t="s">
        <v>22</v>
      </c>
      <c r="G6" s="33" t="s">
        <v>33</v>
      </c>
      <c r="H6" s="11" t="s">
        <v>24</v>
      </c>
      <c r="I6" s="28" t="s">
        <v>31</v>
      </c>
      <c r="J6" s="24">
        <f>K6+L6+M6+N6</f>
        <v>5305.74</v>
      </c>
      <c r="K6" s="29">
        <f t="shared" si="0"/>
        <v>3519.6</v>
      </c>
      <c r="L6" s="30">
        <f t="shared" si="1"/>
        <v>1575.6</v>
      </c>
      <c r="M6" s="30">
        <f t="shared" si="2"/>
        <v>140.34</v>
      </c>
      <c r="N6" s="30">
        <f t="shared" si="3"/>
        <v>70.2</v>
      </c>
      <c r="O6" s="26" t="s">
        <v>26</v>
      </c>
      <c r="P6" s="27" t="s">
        <v>27</v>
      </c>
      <c r="Q6" s="31">
        <f>J6/2</f>
        <v>2652.87</v>
      </c>
    </row>
    <row r="7" s="2" customFormat="1" ht="52" customHeight="1" spans="1:17">
      <c r="A7" s="12"/>
      <c r="B7" s="13"/>
      <c r="C7" s="14"/>
      <c r="D7" s="15"/>
      <c r="E7" s="9" t="s">
        <v>34</v>
      </c>
      <c r="F7" s="14" t="s">
        <v>29</v>
      </c>
      <c r="G7" s="34" t="s">
        <v>35</v>
      </c>
      <c r="H7" s="11" t="s">
        <v>24</v>
      </c>
      <c r="I7" s="28" t="s">
        <v>36</v>
      </c>
      <c r="J7" s="24">
        <f t="shared" ref="J7:J13" si="4">K7+L7+M7+N7</f>
        <v>5305.74</v>
      </c>
      <c r="K7" s="29">
        <f t="shared" si="0"/>
        <v>3519.6</v>
      </c>
      <c r="L7" s="30">
        <f t="shared" si="1"/>
        <v>1575.6</v>
      </c>
      <c r="M7" s="30">
        <f t="shared" si="2"/>
        <v>140.34</v>
      </c>
      <c r="N7" s="30">
        <f t="shared" si="3"/>
        <v>70.2</v>
      </c>
      <c r="O7" s="26" t="s">
        <v>26</v>
      </c>
      <c r="P7" s="27" t="s">
        <v>27</v>
      </c>
      <c r="Q7" s="31">
        <f t="shared" ref="Q7:Q13" si="5">J7/2</f>
        <v>2652.87</v>
      </c>
    </row>
    <row r="8" s="2" customFormat="1" ht="52" customHeight="1" spans="1:17">
      <c r="A8" s="12"/>
      <c r="B8" s="13"/>
      <c r="C8" s="14"/>
      <c r="D8" s="15"/>
      <c r="E8" s="9" t="s">
        <v>37</v>
      </c>
      <c r="F8" s="14" t="s">
        <v>29</v>
      </c>
      <c r="G8" s="34" t="s">
        <v>38</v>
      </c>
      <c r="H8" s="11" t="s">
        <v>24</v>
      </c>
      <c r="I8" s="28" t="s">
        <v>25</v>
      </c>
      <c r="J8" s="24">
        <f t="shared" si="4"/>
        <v>5305.74</v>
      </c>
      <c r="K8" s="29">
        <f t="shared" si="0"/>
        <v>3519.6</v>
      </c>
      <c r="L8" s="30">
        <f t="shared" si="1"/>
        <v>1575.6</v>
      </c>
      <c r="M8" s="30">
        <f t="shared" si="2"/>
        <v>140.34</v>
      </c>
      <c r="N8" s="30">
        <f t="shared" si="3"/>
        <v>70.2</v>
      </c>
      <c r="O8" s="26" t="s">
        <v>26</v>
      </c>
      <c r="P8" s="27" t="s">
        <v>27</v>
      </c>
      <c r="Q8" s="31">
        <f t="shared" si="5"/>
        <v>2652.87</v>
      </c>
    </row>
    <row r="9" s="2" customFormat="1" ht="52" customHeight="1" spans="1:17">
      <c r="A9" s="12"/>
      <c r="B9" s="13"/>
      <c r="C9" s="14"/>
      <c r="D9" s="15"/>
      <c r="E9" s="9" t="s">
        <v>39</v>
      </c>
      <c r="F9" s="14" t="s">
        <v>29</v>
      </c>
      <c r="G9" s="35" t="s">
        <v>40</v>
      </c>
      <c r="H9" s="11" t="s">
        <v>24</v>
      </c>
      <c r="I9" s="23" t="s">
        <v>25</v>
      </c>
      <c r="J9" s="24">
        <f t="shared" si="4"/>
        <v>5305.74</v>
      </c>
      <c r="K9" s="29">
        <f t="shared" si="0"/>
        <v>3519.6</v>
      </c>
      <c r="L9" s="30">
        <f t="shared" si="1"/>
        <v>1575.6</v>
      </c>
      <c r="M9" s="30">
        <f t="shared" si="2"/>
        <v>140.34</v>
      </c>
      <c r="N9" s="30">
        <f t="shared" si="3"/>
        <v>70.2</v>
      </c>
      <c r="O9" s="26" t="s">
        <v>26</v>
      </c>
      <c r="P9" s="27" t="s">
        <v>27</v>
      </c>
      <c r="Q9" s="31">
        <f t="shared" si="5"/>
        <v>2652.87</v>
      </c>
    </row>
    <row r="10" s="2" customFormat="1" ht="52" customHeight="1" spans="1:17">
      <c r="A10" s="12"/>
      <c r="B10" s="13"/>
      <c r="C10" s="14"/>
      <c r="D10" s="15"/>
      <c r="E10" s="9" t="s">
        <v>41</v>
      </c>
      <c r="F10" s="14" t="s">
        <v>22</v>
      </c>
      <c r="G10" s="33" t="s">
        <v>42</v>
      </c>
      <c r="H10" s="11" t="s">
        <v>24</v>
      </c>
      <c r="I10" s="28" t="s">
        <v>25</v>
      </c>
      <c r="J10" s="24">
        <f t="shared" si="4"/>
        <v>5305.74</v>
      </c>
      <c r="K10" s="29">
        <f t="shared" si="0"/>
        <v>3519.6</v>
      </c>
      <c r="L10" s="30">
        <f t="shared" si="1"/>
        <v>1575.6</v>
      </c>
      <c r="M10" s="30">
        <f t="shared" si="2"/>
        <v>140.34</v>
      </c>
      <c r="N10" s="30">
        <f t="shared" si="3"/>
        <v>70.2</v>
      </c>
      <c r="O10" s="26" t="s">
        <v>26</v>
      </c>
      <c r="P10" s="27" t="s">
        <v>27</v>
      </c>
      <c r="Q10" s="31">
        <f t="shared" si="5"/>
        <v>2652.87</v>
      </c>
    </row>
    <row r="11" s="2" customFormat="1" ht="52" customHeight="1" spans="1:17">
      <c r="A11" s="12"/>
      <c r="B11" s="13"/>
      <c r="C11" s="14"/>
      <c r="D11" s="15"/>
      <c r="E11" s="9" t="s">
        <v>43</v>
      </c>
      <c r="F11" s="14" t="s">
        <v>22</v>
      </c>
      <c r="G11" s="33" t="s">
        <v>44</v>
      </c>
      <c r="H11" s="11" t="s">
        <v>24</v>
      </c>
      <c r="I11" s="28" t="s">
        <v>25</v>
      </c>
      <c r="J11" s="24">
        <f t="shared" si="4"/>
        <v>5305.74</v>
      </c>
      <c r="K11" s="29">
        <f t="shared" si="0"/>
        <v>3519.6</v>
      </c>
      <c r="L11" s="30">
        <f t="shared" si="1"/>
        <v>1575.6</v>
      </c>
      <c r="M11" s="30">
        <f t="shared" si="2"/>
        <v>140.34</v>
      </c>
      <c r="N11" s="30">
        <f t="shared" si="3"/>
        <v>70.2</v>
      </c>
      <c r="O11" s="26" t="s">
        <v>26</v>
      </c>
      <c r="P11" s="27" t="s">
        <v>27</v>
      </c>
      <c r="Q11" s="31">
        <f t="shared" si="5"/>
        <v>2652.87</v>
      </c>
    </row>
    <row r="12" s="2" customFormat="1" ht="52" customHeight="1" spans="1:17">
      <c r="A12" s="12"/>
      <c r="B12" s="13"/>
      <c r="C12" s="14"/>
      <c r="D12" s="15"/>
      <c r="E12" s="9" t="s">
        <v>45</v>
      </c>
      <c r="F12" s="14" t="s">
        <v>29</v>
      </c>
      <c r="G12" s="34" t="s">
        <v>46</v>
      </c>
      <c r="H12" s="11" t="s">
        <v>24</v>
      </c>
      <c r="I12" s="28" t="s">
        <v>25</v>
      </c>
      <c r="J12" s="24">
        <f t="shared" si="4"/>
        <v>5305.74</v>
      </c>
      <c r="K12" s="29">
        <f t="shared" si="0"/>
        <v>3519.6</v>
      </c>
      <c r="L12" s="30">
        <f t="shared" si="1"/>
        <v>1575.6</v>
      </c>
      <c r="M12" s="30">
        <f t="shared" si="2"/>
        <v>140.34</v>
      </c>
      <c r="N12" s="30">
        <f t="shared" si="3"/>
        <v>70.2</v>
      </c>
      <c r="O12" s="26" t="s">
        <v>26</v>
      </c>
      <c r="P12" s="27" t="s">
        <v>27</v>
      </c>
      <c r="Q12" s="31">
        <f t="shared" si="5"/>
        <v>2652.87</v>
      </c>
    </row>
    <row r="13" s="2" customFormat="1" ht="52" customHeight="1" spans="1:17">
      <c r="A13" s="18"/>
      <c r="B13" s="13"/>
      <c r="C13" s="14"/>
      <c r="D13" s="15"/>
      <c r="E13" s="9" t="s">
        <v>47</v>
      </c>
      <c r="F13" s="14" t="s">
        <v>29</v>
      </c>
      <c r="G13" s="34" t="s">
        <v>48</v>
      </c>
      <c r="H13" s="11" t="s">
        <v>24</v>
      </c>
      <c r="I13" s="28" t="s">
        <v>25</v>
      </c>
      <c r="J13" s="24">
        <f t="shared" si="4"/>
        <v>5305.74</v>
      </c>
      <c r="K13" s="29">
        <f t="shared" si="0"/>
        <v>3519.6</v>
      </c>
      <c r="L13" s="30">
        <f t="shared" si="1"/>
        <v>1575.6</v>
      </c>
      <c r="M13" s="30">
        <f t="shared" si="2"/>
        <v>140.34</v>
      </c>
      <c r="N13" s="30">
        <f t="shared" si="3"/>
        <v>70.2</v>
      </c>
      <c r="O13" s="26" t="s">
        <v>26</v>
      </c>
      <c r="P13" s="27" t="s">
        <v>27</v>
      </c>
      <c r="Q13" s="31">
        <f t="shared" si="5"/>
        <v>2652.87</v>
      </c>
    </row>
    <row r="14" ht="67" customHeight="1" spans="1:17">
      <c r="A14" s="19" t="s">
        <v>49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32">
        <f>SUM(Q4:Q13)</f>
        <v>26528.7</v>
      </c>
    </row>
  </sheetData>
  <mergeCells count="19">
    <mergeCell ref="A1:Q1"/>
    <mergeCell ref="K2:O2"/>
    <mergeCell ref="A14:P14"/>
    <mergeCell ref="A2:A3"/>
    <mergeCell ref="A4:A13"/>
    <mergeCell ref="B2:B3"/>
    <mergeCell ref="B4:B13"/>
    <mergeCell ref="C2:C3"/>
    <mergeCell ref="C4:C13"/>
    <mergeCell ref="D2:D3"/>
    <mergeCell ref="D4:D13"/>
    <mergeCell ref="E2:E3"/>
    <mergeCell ref="F2:F3"/>
    <mergeCell ref="G2:G3"/>
    <mergeCell ref="H2:H3"/>
    <mergeCell ref="I2:I3"/>
    <mergeCell ref="J2:J3"/>
    <mergeCell ref="P2:P3"/>
    <mergeCell ref="Q2:Q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2021-12-20T03:33:00Z</dcterms:created>
  <dcterms:modified xsi:type="dcterms:W3CDTF">2024-05-20T07:50:50Z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68D9905437DE4887B18995568564A2A5</vt:lpwstr>
  </property>
</Properties>
</file>