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附件1封面" sheetId="1" r:id="rId1"/>
    <sheet name="预算收入 " sheetId="2" r:id="rId2"/>
    <sheet name="预算支出 " sheetId="3" r:id="rId3"/>
    <sheet name="支出明细表" sheetId="4" r:id="rId4"/>
    <sheet name="支出明细表-分本级上级" sheetId="5" state="hidden" r:id="rId5"/>
  </sheets>
  <externalReferences>
    <externalReference r:id="rId8"/>
  </externalReferences>
  <definedNames>
    <definedName name="_xlnm.Print_Titles" localSheetId="3">'支出明细表'!$1:$4</definedName>
    <definedName name="单位编码">'[1]基础信息'!$B$2:$B$202</definedName>
    <definedName name="单位名称">#REF!</definedName>
    <definedName name="功能科目编码">#REF!</definedName>
    <definedName name="股室">#REF!</definedName>
    <definedName name="经济分类编码">#REF!</definedName>
    <definedName name="来源类型">#REF!</definedName>
    <definedName name="项目类别">#REF!</definedName>
    <definedName name="资金性质">#REF!</definedName>
    <definedName name="_xlnm._FilterDatabase" localSheetId="3" hidden="1">'支出明细表'!$A$4:$C$370</definedName>
  </definedNames>
  <calcPr fullCalcOnLoad="1"/>
</workbook>
</file>

<file path=xl/sharedStrings.xml><?xml version="1.0" encoding="utf-8"?>
<sst xmlns="http://schemas.openxmlformats.org/spreadsheetml/2006/main" count="1651" uniqueCount="1410">
  <si>
    <t>城区九届人大</t>
  </si>
  <si>
    <t xml:space="preserve"> 二次会议 附件1</t>
  </si>
  <si>
    <t xml:space="preserve">  </t>
  </si>
  <si>
    <t>汕尾市城区2021年一般公共预算执行情况</t>
  </si>
  <si>
    <t>编制单位：汕尾市城区财政局</t>
  </si>
  <si>
    <t>汕尾市城区2021年一般公共预算收入执行情况表</t>
  </si>
  <si>
    <t>附件1•1</t>
  </si>
  <si>
    <t>金额单位：万元</t>
  </si>
  <si>
    <t>预  算  科  目</t>
  </si>
  <si>
    <t>2021年
调整预算数</t>
  </si>
  <si>
    <t>2021年      结算数</t>
  </si>
  <si>
    <t>本年实绩数占年度预算数％</t>
  </si>
  <si>
    <t xml:space="preserve">2020年    　决算数     </t>
  </si>
  <si>
    <t xml:space="preserve">2021年比2020年    </t>
  </si>
  <si>
    <t>增、减额</t>
  </si>
  <si>
    <t>增、减％</t>
  </si>
  <si>
    <t>一、税收收入</t>
  </si>
  <si>
    <t>1、增值税</t>
  </si>
  <si>
    <t>其中：免抵调增增值税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</si>
  <si>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</si>
  <si>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</si>
  <si>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</si>
  <si>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</si>
  <si>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</si>
  <si>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</si>
  <si>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</si>
  <si>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</si>
  <si>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</si>
  <si>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</si>
  <si>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</si>
  <si>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13、环境保护税</t>
  </si>
  <si>
    <t>14、其他税收收入</t>
  </si>
  <si>
    <t>二、非税收入</t>
  </si>
  <si>
    <t>1、专项收入</t>
  </si>
  <si>
    <t>其中：教育费附加收入</t>
  </si>
  <si>
    <t xml:space="preserve">      地方教育附加收入</t>
  </si>
  <si>
    <t xml:space="preserve">      文化事业建设费收入</t>
  </si>
  <si>
    <t xml:space="preserve">      残疾人就业保障收入</t>
  </si>
  <si>
    <t>2、行政事业性收费收入</t>
  </si>
  <si>
    <t>3、罚没收入</t>
  </si>
  <si>
    <t>4、国有资源（资产）有偿使用收入</t>
  </si>
  <si>
    <t>5、捐赠收入</t>
  </si>
  <si>
    <t>6、其他收入</t>
  </si>
  <si>
    <t>本级一般公共预算收入</t>
  </si>
  <si>
    <t>三、转移性收入</t>
  </si>
  <si>
    <t>1、返还性收入</t>
  </si>
  <si>
    <t>2、一般性转移支付收入</t>
  </si>
  <si>
    <t xml:space="preserve">   其中：可支配财力</t>
  </si>
  <si>
    <t>3、专项转移支付收入</t>
  </si>
  <si>
    <t>4、上年结余收入</t>
  </si>
  <si>
    <t>5、上级专项资金追减数</t>
  </si>
  <si>
    <t>6、调入资金</t>
  </si>
  <si>
    <t xml:space="preserve">   其中：从政府性基金预算调入一般公共预算</t>
  </si>
  <si>
    <t xml:space="preserve">         从其他资金调入一般公共预算</t>
  </si>
  <si>
    <t>7、债务转贷收入</t>
  </si>
  <si>
    <t>8、动用预算稳定调节基金</t>
  </si>
  <si>
    <t>收入总计</t>
  </si>
  <si>
    <t xml:space="preserve">  汕尾市城区2021年一般公共预算支出执行情况表</t>
  </si>
  <si>
    <t>附件1•2</t>
  </si>
  <si>
    <t>年初
预算数</t>
  </si>
  <si>
    <t>调整预算数</t>
  </si>
  <si>
    <t>2021年结算数</t>
  </si>
  <si>
    <t>2021年结转下年数</t>
  </si>
  <si>
    <t>2020年    决算数</t>
  </si>
  <si>
    <t>2021年比2020年</t>
  </si>
  <si>
    <t>小计</t>
  </si>
  <si>
    <t>本级调整预算数</t>
  </si>
  <si>
    <t>2020年
结转
使用数</t>
  </si>
  <si>
    <t>2021年
上级
追加数</t>
  </si>
  <si>
    <t>本级支出</t>
  </si>
  <si>
    <t>上级支出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</si>
  <si>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</si>
  <si>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</si>
  <si>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</si>
  <si>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</si>
  <si>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</si>
  <si>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</si>
  <si>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</si>
  <si>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</si>
  <si>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</si>
  <si>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</si>
  <si>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</si>
  <si>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</si>
  <si>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</si>
  <si>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</si>
  <si>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</si>
  <si>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</si>
  <si>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</si>
  <si>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</si>
  <si>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</si>
  <si>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</si>
  <si>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二十一、其他支出</t>
  </si>
  <si>
    <t>二十二、债务付息支出</t>
  </si>
  <si>
    <t>二十三、债务发行费用支出</t>
  </si>
  <si>
    <t>一般公共预算支出</t>
  </si>
  <si>
    <t>二十四、转移性支出</t>
  </si>
  <si>
    <t xml:space="preserve">        1、上解支出（专项转移支付）</t>
  </si>
  <si>
    <t xml:space="preserve">        2、调出资金</t>
  </si>
  <si>
    <t xml:space="preserve">        3、安排预算稳定调节基金</t>
  </si>
  <si>
    <t xml:space="preserve">           其中：清理存量资金</t>
  </si>
  <si>
    <t>二十五、地方政府一般债务还本支出</t>
  </si>
  <si>
    <t>二十六、年终结余</t>
  </si>
  <si>
    <t>支出总计</t>
  </si>
  <si>
    <t>汕尾市城区2021年一般公共预算支出执行情况明细表</t>
  </si>
  <si>
    <t>附件1•3                                                         金额单位：万元</t>
  </si>
  <si>
    <t>预算科目</t>
  </si>
  <si>
    <t>科目代码</t>
  </si>
  <si>
    <t>科目名称</t>
  </si>
  <si>
    <t>一般公共预算支出合计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</si>
  <si>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</si>
  <si>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</si>
  <si>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</si>
  <si>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</si>
  <si>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</si>
  <si>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代表工作</t>
  </si>
  <si>
    <t xml:space="preserve">    其他人大事务支出</t>
  </si>
  <si>
    <t xml:space="preserve">  政协事务</t>
  </si>
  <si>
    <t xml:space="preserve">    政协会议</t>
  </si>
  <si>
    <t xml:space="preserve">    其他政协事务支出</t>
  </si>
  <si>
    <t xml:space="preserve">  政府办公厅(室)及相关机构事务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</si>
  <si>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</si>
  <si>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</si>
  <si>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</si>
  <si>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其他发展与改革事务支出</t>
  </si>
  <si>
    <t xml:space="preserve">  统计信息事务</t>
  </si>
  <si>
    <t xml:space="preserve">    专项普查活动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</si>
  <si>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</si>
  <si>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</si>
  <si>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</si>
  <si>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</si>
  <si>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信息化建设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</si>
  <si>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</si>
  <si>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</si>
  <si>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</si>
  <si>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</si>
  <si>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</si>
  <si>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纪检监察事务</t>
  </si>
  <si>
    <t xml:space="preserve">    大案要案查处</t>
  </si>
  <si>
    <t xml:space="preserve">    派驻派出机构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</si>
  <si>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</si>
  <si>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</si>
  <si>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</si>
  <si>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</si>
  <si>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档案事务</t>
  </si>
  <si>
    <t xml:space="preserve">    档案馆</t>
  </si>
  <si>
    <t xml:space="preserve">  群众团体事务</t>
  </si>
  <si>
    <t xml:space="preserve">    机关服务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</si>
  <si>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</si>
  <si>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</si>
  <si>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</si>
  <si>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</si>
  <si>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</si>
  <si>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</si>
  <si>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</si>
  <si>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</si>
  <si>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</si>
  <si>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</si>
  <si>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华侨事务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</si>
  <si>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</si>
  <si>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</si>
  <si>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</si>
  <si>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</si>
  <si>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</si>
  <si>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</si>
  <si>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</si>
  <si>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</si>
  <si>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药品事务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</si>
  <si>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</si>
  <si>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</si>
  <si>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</si>
  <si>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</si>
  <si>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</si>
  <si>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</si>
  <si>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兵役征集</t>
  </si>
  <si>
    <t xml:space="preserve">    民兵</t>
  </si>
  <si>
    <t>公共安全支出</t>
  </si>
  <si>
    <t xml:space="preserve">  公安</t>
  </si>
  <si>
    <t xml:space="preserve">    其他公安支出</t>
  </si>
  <si>
    <t xml:space="preserve">  检察</t>
  </si>
  <si>
    <t xml:space="preserve">  法院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</si>
  <si>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</si>
  <si>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</si>
  <si>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</si>
  <si>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</si>
  <si>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公共法律服务</t>
  </si>
  <si>
    <t xml:space="preserve">    社区矫正</t>
  </si>
  <si>
    <t xml:space="preserve">    法制建设</t>
  </si>
  <si>
    <t xml:space="preserve">    其他司法支出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</si>
  <si>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</si>
  <si>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</si>
  <si>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</si>
  <si>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</si>
  <si>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</si>
  <si>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</si>
  <si>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</si>
  <si>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</si>
  <si>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</si>
  <si>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</si>
  <si>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</si>
  <si>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</si>
  <si>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</si>
  <si>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</si>
  <si>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</si>
  <si>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</si>
  <si>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</si>
  <si>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</si>
  <si>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</si>
  <si>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</si>
  <si>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</si>
  <si>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</si>
  <si>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</si>
  <si>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</si>
  <si>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其他技术研究与开发支出</t>
  </si>
  <si>
    <t xml:space="preserve">  科学技术普及</t>
  </si>
  <si>
    <t xml:space="preserve">    科普活动</t>
  </si>
  <si>
    <t xml:space="preserve">    其他科学技术普及支出</t>
  </si>
  <si>
    <t xml:space="preserve">  其他科学技术支出(款)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</si>
  <si>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</si>
  <si>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</si>
  <si>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</si>
  <si>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</si>
  <si>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群众文化</t>
  </si>
  <si>
    <t xml:space="preserve">    文化和旅游市场管理</t>
  </si>
  <si>
    <t xml:space="preserve">    旅游宣传</t>
  </si>
  <si>
    <t xml:space="preserve">    其他文化和旅游支出</t>
  </si>
  <si>
    <t xml:space="preserve">  文物</t>
  </si>
  <si>
    <t xml:space="preserve">    文物保护</t>
  </si>
  <si>
    <t xml:space="preserve">  广播电视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</si>
  <si>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</si>
  <si>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</si>
  <si>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</si>
  <si>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</si>
  <si>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</si>
  <si>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</si>
  <si>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</si>
  <si>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</si>
  <si>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</si>
  <si>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</si>
  <si>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</si>
  <si>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</si>
  <si>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</si>
  <si>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</si>
  <si>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</si>
  <si>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</si>
  <si>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</si>
  <si>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</si>
  <si>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</si>
  <si>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机关事业单位职业年金缴费支出</t>
  </si>
  <si>
    <t xml:space="preserve">    其他行政事业单位养老支出</t>
  </si>
  <si>
    <t xml:space="preserve">  企业改革补助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</si>
  <si>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</si>
  <si>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</si>
  <si>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</si>
  <si>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社会保险补贴</t>
  </si>
  <si>
    <t xml:space="preserve">    其他就业补助支出</t>
  </si>
  <si>
    <t xml:space="preserve">  抚恤</t>
  </si>
  <si>
    <t xml:space="preserve">    死亡抚恤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</si>
  <si>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</si>
  <si>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</si>
  <si>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</si>
  <si>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</si>
  <si>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</si>
  <si>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</si>
  <si>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</si>
  <si>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</si>
  <si>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</si>
  <si>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</si>
  <si>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</si>
  <si>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养老服务</t>
  </si>
  <si>
    <t xml:space="preserve">  残疾人事业</t>
  </si>
  <si>
    <t xml:space="preserve">    残疾人生活和护理补贴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</si>
  <si>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</si>
  <si>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</si>
  <si>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</si>
  <si>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</si>
  <si>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</si>
  <si>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</si>
  <si>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</si>
  <si>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</si>
  <si>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</si>
  <si>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</si>
  <si>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</si>
  <si>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</si>
  <si>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</si>
  <si>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</si>
  <si>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</si>
  <si>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</si>
  <si>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</si>
  <si>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</si>
  <si>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</si>
  <si>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</si>
  <si>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</si>
  <si>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</si>
  <si>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</si>
  <si>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</si>
  <si>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</si>
  <si>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</si>
  <si>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</si>
  <si>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</si>
  <si>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</si>
  <si>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</si>
  <si>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</si>
  <si>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</si>
  <si>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</si>
  <si>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</si>
  <si>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</si>
  <si>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</si>
  <si>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</si>
  <si>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</si>
  <si>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</si>
  <si>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</si>
  <si>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</si>
  <si>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</si>
  <si>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</si>
  <si>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</si>
  <si>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</si>
  <si>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</si>
  <si>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</si>
  <si>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</si>
  <si>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</si>
  <si>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医疗保障管理事务</t>
  </si>
  <si>
    <t xml:space="preserve">    医疗保障经办事务</t>
  </si>
  <si>
    <t xml:space="preserve">    其他医疗保障管理事务支出</t>
  </si>
  <si>
    <t xml:space="preserve">  其他卫生健康支出(款)</t>
  </si>
  <si>
    <t xml:space="preserve">    其他卫生健康支出(项)</t>
  </si>
  <si>
    <t>节能环保支出</t>
  </si>
  <si>
    <t xml:space="preserve">  污染防治</t>
  </si>
  <si>
    <t xml:space="preserve">    水体</t>
  </si>
  <si>
    <t xml:space="preserve">    固体废弃物与化学品</t>
  </si>
  <si>
    <t xml:space="preserve">    其他污染防治支出</t>
  </si>
  <si>
    <t>城乡社区支出</t>
  </si>
  <si>
    <t xml:space="preserve">  城乡社区管理事务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</si>
  <si>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</si>
  <si>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</si>
  <si>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</si>
  <si>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</si>
  <si>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</si>
  <si>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</si>
  <si>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</si>
  <si>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</si>
  <si>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</si>
  <si>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</si>
  <si>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</si>
  <si>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</si>
  <si>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执法监管</t>
  </si>
  <si>
    <t xml:space="preserve">    防灾救灾</t>
  </si>
  <si>
    <t xml:space="preserve">    农业生产发展</t>
  </si>
  <si>
    <t xml:space="preserve">    农村社会事业</t>
  </si>
  <si>
    <t xml:space="preserve">    成品油价格改革对渔业的补贴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</si>
  <si>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</si>
  <si>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</si>
  <si>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</si>
  <si>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</si>
  <si>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</si>
  <si>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森林生态效益补偿</t>
  </si>
  <si>
    <t xml:space="preserve">    执法与监督</t>
  </si>
  <si>
    <t xml:space="preserve">    林业草原防灾减灾</t>
  </si>
  <si>
    <t xml:space="preserve">    其他林业和草原支出</t>
  </si>
  <si>
    <t xml:space="preserve">  水利</t>
  </si>
  <si>
    <t xml:space="preserve">    水利工程建设</t>
  </si>
  <si>
    <t xml:space="preserve">    水利工程运行与维护</t>
  </si>
  <si>
    <t xml:space="preserve">    水土保持</t>
  </si>
  <si>
    <t xml:space="preserve">    水资源节约管理与保护</t>
  </si>
  <si>
    <t xml:space="preserve">    防汛</t>
  </si>
  <si>
    <t xml:space="preserve">    抗旱</t>
  </si>
  <si>
    <t xml:space="preserve">    大中型水库移民后期扶持专项支出</t>
  </si>
  <si>
    <t xml:space="preserve">    水利安全监督</t>
  </si>
  <si>
    <t xml:space="preserve">    其他水利支出</t>
  </si>
  <si>
    <t xml:space="preserve">  扶贫</t>
  </si>
  <si>
    <t xml:space="preserve">    农村基础设施建设</t>
  </si>
  <si>
    <t xml:space="preserve">    其他扶贫支出</t>
  </si>
  <si>
    <t xml:space="preserve">  农村综合改革</t>
  </si>
  <si>
    <t xml:space="preserve">    对村级公益事业建设的补助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</si>
  <si>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</si>
  <si>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</si>
  <si>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</si>
  <si>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</si>
  <si>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</si>
  <si>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其他农林水支出(款)</t>
  </si>
  <si>
    <t xml:space="preserve">    其他农林水支出(项)</t>
  </si>
  <si>
    <t>资源勘探工业信息等支出</t>
  </si>
  <si>
    <t xml:space="preserve">  工业和信息产业监管</t>
  </si>
  <si>
    <t xml:space="preserve">    其他工业和信息产业监管支出</t>
  </si>
  <si>
    <t>商业服务业等支出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</si>
  <si>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</si>
  <si>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</si>
  <si>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</si>
  <si>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</si>
  <si>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>自然资源海洋气象等支出</t>
  </si>
  <si>
    <t xml:space="preserve">  自然资源事务</t>
  </si>
  <si>
    <t xml:space="preserve">    自然资源利用与保护</t>
  </si>
  <si>
    <t xml:space="preserve">    海域与海岛管理</t>
  </si>
  <si>
    <t>住房保障支出</t>
  </si>
  <si>
    <t xml:space="preserve">  保障性安居工程支出</t>
  </si>
  <si>
    <t xml:space="preserve">    保障性住房租金补贴</t>
  </si>
  <si>
    <t xml:space="preserve">    老旧小区改造</t>
  </si>
  <si>
    <t>粮油物资储备支出</t>
  </si>
  <si>
    <t xml:space="preserve">  粮油物资事务</t>
  </si>
  <si>
    <t xml:space="preserve">    其他粮油物资事务支出</t>
  </si>
  <si>
    <t>灾害防治及应急管理支出</t>
  </si>
  <si>
    <t xml:space="preserve">  应急管理事务</t>
  </si>
  <si>
    <t xml:space="preserve">    灾害风险防治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</si>
  <si>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</si>
  <si>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</si>
  <si>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</si>
  <si>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</si>
  <si>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</si>
  <si>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</si>
  <si>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</si>
  <si>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</si>
  <si>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</si>
  <si>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</si>
  <si>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</si>
  <si>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</si>
  <si>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</si>
  <si>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自然灾害救灾补助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</si>
  <si>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</si>
  <si>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</si>
  <si>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</si>
  <si>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</si>
  <si>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</si>
  <si>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</si>
  <si>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</si>
  <si>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</si>
  <si>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>债务发行费用支出</t>
  </si>
  <si>
    <t xml:space="preserve">  地方政府一般债务发行费用支出</t>
  </si>
  <si>
    <t>汕尾市城区2019年度一般公共预算支出执行情况明细表</t>
  </si>
  <si>
    <t>2019年结算数</t>
  </si>
  <si>
    <t xml:space="preserve">科目代码 </t>
  </si>
  <si>
    <t xml:space="preserve">科目名称 </t>
  </si>
  <si>
    <t>201</t>
  </si>
  <si>
    <t>20101</t>
  </si>
  <si>
    <t>人大事务</t>
  </si>
  <si>
    <t>2010101</t>
  </si>
  <si>
    <t xml:space="preserve">   一般公共服务支出--人大事务--行政运行</t>
  </si>
  <si>
    <t>行政运行</t>
  </si>
  <si>
    <t>2010102</t>
  </si>
  <si>
    <t xml:space="preserve">   一般公共服务支出--人大事务--一般行政管理事务</t>
  </si>
  <si>
    <t>一般行政管理事务</t>
  </si>
  <si>
    <t>2010104</t>
  </si>
  <si>
    <t xml:space="preserve">   一般公共服务支出--人大事务--人大会议</t>
  </si>
  <si>
    <t>人大会议</t>
  </si>
  <si>
    <t>2010105</t>
  </si>
  <si>
    <t xml:space="preserve">   一般公共服务支出--人大事务--人大立法</t>
  </si>
  <si>
    <t>人大立法</t>
  </si>
  <si>
    <t>2010107</t>
  </si>
  <si>
    <t xml:space="preserve">   一般公共服务支出--人大事务--人大代表履职能力提升</t>
  </si>
  <si>
    <t>人大代表履职能力提升</t>
  </si>
  <si>
    <t>2010108</t>
  </si>
  <si>
    <t xml:space="preserve">   一般公共服务支出--人大事务--代表工作</t>
  </si>
  <si>
    <t>代表工作</t>
  </si>
  <si>
    <t>2010109</t>
  </si>
  <si>
    <t xml:space="preserve">   一般公共服务支出--人大事务--人大信访工作</t>
  </si>
  <si>
    <t>人大信访工作</t>
  </si>
  <si>
    <t>2010150</t>
  </si>
  <si>
    <t xml:space="preserve">   一般公共服务支出--人大事务--事业运行</t>
  </si>
  <si>
    <t>事业运行</t>
  </si>
  <si>
    <t>2010199</t>
  </si>
  <si>
    <t xml:space="preserve">   一般公共服务支出--人大事务--其他人大事务支出</t>
  </si>
  <si>
    <t>其他人大事务支出</t>
  </si>
  <si>
    <t>20102</t>
  </si>
  <si>
    <t>政协事务</t>
  </si>
  <si>
    <t>2010201</t>
  </si>
  <si>
    <t xml:space="preserve">   一般公共服务支出--政协事务--行政运行</t>
  </si>
  <si>
    <t>2010204</t>
  </si>
  <si>
    <t xml:space="preserve">   一般公共服务支出--政协事务--政协会议</t>
  </si>
  <si>
    <t>政协会议</t>
  </si>
  <si>
    <t>2010205</t>
  </si>
  <si>
    <t xml:space="preserve">   一般公共服务支出--政协事务--委员视察</t>
  </si>
  <si>
    <t>委员视察</t>
  </si>
  <si>
    <t>2010206</t>
  </si>
  <si>
    <t xml:space="preserve">   一般公共服务支出--政协事务--参政议政</t>
  </si>
  <si>
    <t>参政议政</t>
  </si>
  <si>
    <t>2010299</t>
  </si>
  <si>
    <t xml:space="preserve">   一般公共服务支出--政协事务--其他政协事务支出</t>
  </si>
  <si>
    <t>其他政协事务支出</t>
  </si>
  <si>
    <t>20103</t>
  </si>
  <si>
    <t xml:space="preserve">  政府办公厅（室）及相关机构事务</t>
  </si>
  <si>
    <t>及相关机构事务</t>
  </si>
  <si>
    <t>2010301</t>
  </si>
  <si>
    <t xml:space="preserve">   一般公共服务支出--政府办公厅（室）及相关机构事务--行政运行</t>
  </si>
  <si>
    <t>2010302</t>
  </si>
  <si>
    <t xml:space="preserve">   一般公共服务支出--政府办公厅（室）及相关机构事务--一般行政管理事务</t>
  </si>
  <si>
    <t>2010308</t>
  </si>
  <si>
    <t xml:space="preserve">   一般公共服务支出--政府办公厅（室）及相关机构事务--信访事务</t>
  </si>
  <si>
    <t>信访事务</t>
  </si>
  <si>
    <t>2010350</t>
  </si>
  <si>
    <t xml:space="preserve">   一般公共服务支出--政府办公厅（室）及相关机构事务--事业运行</t>
  </si>
  <si>
    <t>2010399</t>
  </si>
  <si>
    <t xml:space="preserve">   一般公共服务支出--政府办公厅（室）及相关机构事务--其他政府办公厅（室）及相关机构事务支出</t>
  </si>
  <si>
    <t>及相关机构事务支出</t>
  </si>
  <si>
    <t>20104</t>
  </si>
  <si>
    <t>发展与改革事务</t>
  </si>
  <si>
    <t>2010401</t>
  </si>
  <si>
    <t xml:space="preserve">   一般公共服务支出--发展与改革事务--行政运行</t>
  </si>
  <si>
    <t>2010499</t>
  </si>
  <si>
    <t xml:space="preserve">   一般公共服务支出--发展与改革事务--其他发展与改革事务支出</t>
  </si>
  <si>
    <t>其他发展与改革事务支出</t>
  </si>
  <si>
    <t>20105</t>
  </si>
  <si>
    <t>统计信息事务</t>
  </si>
  <si>
    <t>2010501</t>
  </si>
  <si>
    <t xml:space="preserve">   一般公共服务支出--统计信息事务--行政运行</t>
  </si>
  <si>
    <t>2010599</t>
  </si>
  <si>
    <t xml:space="preserve">   一般公共服务支出--统计信息事务--其他统计信息事务支出</t>
  </si>
  <si>
    <t>其他统计信息事务支出</t>
  </si>
  <si>
    <t>20106</t>
  </si>
  <si>
    <t>财政事务</t>
  </si>
  <si>
    <t>2010601</t>
  </si>
  <si>
    <t xml:space="preserve">   一般公共服务支出--财政事务--行政运行</t>
  </si>
  <si>
    <t>2010607</t>
  </si>
  <si>
    <t xml:space="preserve">   一般公共服务支出--财政事务--信息化建设</t>
  </si>
  <si>
    <t>信息化建设</t>
  </si>
  <si>
    <t>2010699</t>
  </si>
  <si>
    <t xml:space="preserve">   一般公共服务支出--财政事务--其他财政事务支出</t>
  </si>
  <si>
    <t>其他财政事务支出</t>
  </si>
  <si>
    <t>20107</t>
  </si>
  <si>
    <t>税收事务</t>
  </si>
  <si>
    <t>2010799</t>
  </si>
  <si>
    <t xml:space="preserve">   一般公共服务支出--税收事务--其他税收事务支出</t>
  </si>
  <si>
    <t>其他税收事务支出</t>
  </si>
  <si>
    <t>20108</t>
  </si>
  <si>
    <t>审计事务</t>
  </si>
  <si>
    <t>2010801</t>
  </si>
  <si>
    <t xml:space="preserve">   一般公共服务支出--审计事务--行政运行</t>
  </si>
  <si>
    <t>2010804</t>
  </si>
  <si>
    <t xml:space="preserve">   一般公共服务支出--审计事务--审计业务</t>
  </si>
  <si>
    <t>审计业务</t>
  </si>
  <si>
    <t>20110</t>
  </si>
  <si>
    <t xml:space="preserve">  人力资源事务</t>
  </si>
  <si>
    <t>人力资源事务</t>
  </si>
  <si>
    <t>2011001</t>
  </si>
  <si>
    <t xml:space="preserve">   一般公共服务支出--人力资源事务--行政运行</t>
  </si>
  <si>
    <t>2011099</t>
  </si>
  <si>
    <t xml:space="preserve">   一般公共服务支出--人力资源事务--其他人力资源事务支出</t>
  </si>
  <si>
    <t>其他人力资源事务支出</t>
  </si>
  <si>
    <t>20111</t>
  </si>
  <si>
    <t>纪检监察事务</t>
  </si>
  <si>
    <t>2011101</t>
  </si>
  <si>
    <t xml:space="preserve">   一般公共服务支出--纪检监察事务--行政运行</t>
  </si>
  <si>
    <t>2011199</t>
  </si>
  <si>
    <t xml:space="preserve">   一般公共服务支出--纪检监察事务--其他纪检监察事务支出</t>
  </si>
  <si>
    <t>其他纪检监察事务支出</t>
  </si>
  <si>
    <t>20113</t>
  </si>
  <si>
    <t>商贸事务</t>
  </si>
  <si>
    <t>2011301</t>
  </si>
  <si>
    <t xml:space="preserve">   一般公共服务支出--商贸事务--行政运行</t>
  </si>
  <si>
    <t>2011308</t>
  </si>
  <si>
    <t xml:space="preserve">   一般公共服务支出--商贸事务--招商引资</t>
  </si>
  <si>
    <t>招商引资</t>
  </si>
  <si>
    <t>2011399</t>
  </si>
  <si>
    <t xml:space="preserve">   一般公共服务支出--商贸事务--其他商贸事务支出</t>
  </si>
  <si>
    <t>其他商贸事务支出</t>
  </si>
  <si>
    <t>20123</t>
  </si>
  <si>
    <t xml:space="preserve">  民族事务</t>
  </si>
  <si>
    <t>民族事务</t>
  </si>
  <si>
    <t>2012399</t>
  </si>
  <si>
    <t xml:space="preserve">   一般公共服务支出--民族事务--其他民族事务支出</t>
  </si>
  <si>
    <t>其他民族事务支出</t>
  </si>
  <si>
    <t>20125</t>
  </si>
  <si>
    <t xml:space="preserve">  港澳台事务</t>
  </si>
  <si>
    <t>港澳台事务</t>
  </si>
  <si>
    <t>2012501</t>
  </si>
  <si>
    <t xml:space="preserve">   一般公共服务支出--港澳台事务--行政运行</t>
  </si>
  <si>
    <t>2012599</t>
  </si>
  <si>
    <t xml:space="preserve">   一般公共服务支出--港澳台事务--其他港澳台事务支出</t>
  </si>
  <si>
    <t>其他港澳台事务支出</t>
  </si>
  <si>
    <t>20128</t>
  </si>
  <si>
    <t xml:space="preserve">  民主党派及工商联事务</t>
  </si>
  <si>
    <t>民主党派及工商联事务</t>
  </si>
  <si>
    <t>2012899</t>
  </si>
  <si>
    <t xml:space="preserve">   一般公共服务支出--民主党派及工商联事务--其他民主党派及工商联事务支出</t>
  </si>
  <si>
    <t>其他民主党派及工商联事务支出</t>
  </si>
  <si>
    <t>20129</t>
  </si>
  <si>
    <t>群众团体事务</t>
  </si>
  <si>
    <t>2012901</t>
  </si>
  <si>
    <t xml:space="preserve">   一般公共服务支出--群众团体事务--行政运行</t>
  </si>
  <si>
    <t>2012999</t>
  </si>
  <si>
    <t xml:space="preserve">   一般公共服务支出--群众团体事务--其他群众团体事务支出</t>
  </si>
  <si>
    <t>其他群众团体事务支出</t>
  </si>
  <si>
    <t>20131</t>
  </si>
  <si>
    <t xml:space="preserve">  党委办公厅（室）及相关机构事务</t>
  </si>
  <si>
    <t>2013101</t>
  </si>
  <si>
    <t xml:space="preserve">   一般公共服务支出--党委办公厅（室）及相关机构事务--行政运行</t>
  </si>
  <si>
    <t>2013150</t>
  </si>
  <si>
    <t xml:space="preserve">   一般公共服务支出--党委办公厅（室）及相关机构事务--事业运行</t>
  </si>
  <si>
    <t>2013199</t>
  </si>
  <si>
    <t xml:space="preserve">   一般公共服务支出--党委办公厅（室）及相关机构事务--其他党委办公厅（室）及相关机构事务支出</t>
  </si>
  <si>
    <t>20132</t>
  </si>
  <si>
    <t>组织事务</t>
  </si>
  <si>
    <t>2013201</t>
  </si>
  <si>
    <t xml:space="preserve">   一般公共服务支出--组织事务--行政运行</t>
  </si>
  <si>
    <t>2013299</t>
  </si>
  <si>
    <t xml:space="preserve">   一般公共服务支出--组织事务--其他组织事务支出</t>
  </si>
  <si>
    <t>其他组织事务支出</t>
  </si>
  <si>
    <t>20133</t>
  </si>
  <si>
    <t>宣传事务</t>
  </si>
  <si>
    <t>2013301</t>
  </si>
  <si>
    <t xml:space="preserve">   一般公共服务支出--宣传事务--行政运行</t>
  </si>
  <si>
    <t>2013399</t>
  </si>
  <si>
    <t xml:space="preserve">   一般公共服务支出--宣传事务--其他宣传事务支出</t>
  </si>
  <si>
    <t>其他宣传事务支出</t>
  </si>
  <si>
    <t>20134</t>
  </si>
  <si>
    <t>统战事务</t>
  </si>
  <si>
    <t>2013401</t>
  </si>
  <si>
    <t xml:space="preserve">   一般公共服务支出--统战事务--行政运行</t>
  </si>
  <si>
    <t>2013499</t>
  </si>
  <si>
    <t xml:space="preserve">   一般公共服务支出--统战事务--其他统战事务支出</t>
  </si>
  <si>
    <t>其他统战事务支出</t>
  </si>
  <si>
    <t>20136</t>
  </si>
  <si>
    <t xml:space="preserve">  其他共产党事务支出</t>
  </si>
  <si>
    <t>其他共产党事务支出</t>
  </si>
  <si>
    <t>2013601</t>
  </si>
  <si>
    <t xml:space="preserve">   一般公共服务支出--其他共产党事务支出--行政运行</t>
  </si>
  <si>
    <t>2013699</t>
  </si>
  <si>
    <t xml:space="preserve">   一般公共服务支出--其他共产党事务支出--其他共产党事务支出</t>
  </si>
  <si>
    <t>20138</t>
  </si>
  <si>
    <t>市场监督管理事务</t>
  </si>
  <si>
    <t>2013801</t>
  </si>
  <si>
    <t xml:space="preserve">   一般公共服务支出--市场监督管理事务--行政运行</t>
  </si>
  <si>
    <t>2013804</t>
  </si>
  <si>
    <t xml:space="preserve">   一般公共服务支出--市场监督管理事务--市场监督管理专项</t>
  </si>
  <si>
    <t>市场监督管理专项</t>
  </si>
  <si>
    <t>2013805</t>
  </si>
  <si>
    <t xml:space="preserve">   一般公共服务支出--市场监督管理事务--市场监管执法</t>
  </si>
  <si>
    <t>市场监管执法</t>
  </si>
  <si>
    <t>2013806</t>
  </si>
  <si>
    <t xml:space="preserve">   一般公共服务支出--市场监督管理事务--消费者权益保护</t>
  </si>
  <si>
    <t>消费者权益保护</t>
  </si>
  <si>
    <t>2013812</t>
  </si>
  <si>
    <t xml:space="preserve">   一般公共服务支出--市场监督管理事务--药品事务</t>
  </si>
  <si>
    <t>药品事务</t>
  </si>
  <si>
    <t>2013813</t>
  </si>
  <si>
    <t xml:space="preserve">   一般公共服务支出--市场监督管理事务--医疗器械事务</t>
  </si>
  <si>
    <t>医疗器械事务</t>
  </si>
  <si>
    <t>2013814</t>
  </si>
  <si>
    <t xml:space="preserve">   一般公共服务支出--市场监督管理事务--化妆品事务</t>
  </si>
  <si>
    <t>化妆品事务</t>
  </si>
  <si>
    <t>2013899</t>
  </si>
  <si>
    <t xml:space="preserve">   一般公共服务支出--市场监督管理事务--其他市场监督管理事务</t>
  </si>
  <si>
    <t>其他市场监督管理事务</t>
  </si>
  <si>
    <t>20199</t>
  </si>
  <si>
    <t xml:space="preserve">  其他一般公共服务支出</t>
  </si>
  <si>
    <t>其他一般公共服务支出</t>
  </si>
  <si>
    <t>2019999</t>
  </si>
  <si>
    <t xml:space="preserve">   一般公共服务支出--其他一般公共服务支出--其他一般公共服务支出</t>
  </si>
  <si>
    <t>204</t>
  </si>
  <si>
    <t>20401</t>
  </si>
  <si>
    <t xml:space="preserve">  武装警察部队</t>
  </si>
  <si>
    <t>武装警察部队</t>
  </si>
  <si>
    <t>2040101</t>
  </si>
  <si>
    <t xml:space="preserve">   公共安全支出--武装警察部队--武装警察部队</t>
  </si>
  <si>
    <t>20402</t>
  </si>
  <si>
    <t>公安</t>
  </si>
  <si>
    <t>2040299</t>
  </si>
  <si>
    <t xml:space="preserve">   公共安全支出--公安--其他公安支出</t>
  </si>
  <si>
    <t>其他公安支出</t>
  </si>
  <si>
    <t>20404</t>
  </si>
  <si>
    <t>检察</t>
  </si>
  <si>
    <t>2040401</t>
  </si>
  <si>
    <t xml:space="preserve">   公共安全支出--检察--行政运行</t>
  </si>
  <si>
    <t>20405</t>
  </si>
  <si>
    <t>法院</t>
  </si>
  <si>
    <t>2040501</t>
  </si>
  <si>
    <t xml:space="preserve">   公共安全支出--法院--行政运行</t>
  </si>
  <si>
    <t>20406</t>
  </si>
  <si>
    <t>司法</t>
  </si>
  <si>
    <t>2040601</t>
  </si>
  <si>
    <t xml:space="preserve">   公共安全支出--司法--行政运行</t>
  </si>
  <si>
    <t>2040604</t>
  </si>
  <si>
    <t xml:space="preserve">   公共安全支出--司法--基层司法业务</t>
  </si>
  <si>
    <t>基层司法业务</t>
  </si>
  <si>
    <t>2040605</t>
  </si>
  <si>
    <t xml:space="preserve">   公共安全支出--司法--普法宣传</t>
  </si>
  <si>
    <t>普法宣传</t>
  </si>
  <si>
    <t>2040607</t>
  </si>
  <si>
    <t xml:space="preserve">   公共安全支出--司法--法律援助</t>
  </si>
  <si>
    <t>法律援助</t>
  </si>
  <si>
    <t>2040610</t>
  </si>
  <si>
    <t xml:space="preserve">   公共安全支出--司法--社区矫正</t>
  </si>
  <si>
    <t>社区矫正</t>
  </si>
  <si>
    <t>2040699</t>
  </si>
  <si>
    <t xml:space="preserve">   公共安全支出--司法--其他司法支出</t>
  </si>
  <si>
    <t>其他司法支出</t>
  </si>
  <si>
    <t>20499</t>
  </si>
  <si>
    <t xml:space="preserve">  其他公共安全支出</t>
  </si>
  <si>
    <t>其他公共安全支出</t>
  </si>
  <si>
    <t>2049901</t>
  </si>
  <si>
    <t xml:space="preserve">   公共安全支出--其他公共安全支出--其他公共安全支出</t>
  </si>
  <si>
    <t>205</t>
  </si>
  <si>
    <t>20501</t>
  </si>
  <si>
    <t>教育管理事务</t>
  </si>
  <si>
    <t>2050101</t>
  </si>
  <si>
    <t xml:space="preserve">   教育支出--教育管理事务--行政运行</t>
  </si>
  <si>
    <t>2050102</t>
  </si>
  <si>
    <t xml:space="preserve">   教育支出--教育管理事务--一般行政管理事务</t>
  </si>
  <si>
    <t>20502</t>
  </si>
  <si>
    <t>普通教育</t>
  </si>
  <si>
    <t>2050201</t>
  </si>
  <si>
    <t xml:space="preserve">   教育支出--普通教育--学前教育</t>
  </si>
  <si>
    <t>学前教育</t>
  </si>
  <si>
    <t>2050202</t>
  </si>
  <si>
    <t xml:space="preserve">   教育支出--普通教育--小学教育</t>
  </si>
  <si>
    <t>小学教育</t>
  </si>
  <si>
    <t>2050203</t>
  </si>
  <si>
    <t xml:space="preserve">   教育支出--普通教育--初中教育</t>
  </si>
  <si>
    <t>初中教育</t>
  </si>
  <si>
    <t>2050204</t>
  </si>
  <si>
    <t xml:space="preserve">   教育支出--普通教育--高中教育</t>
  </si>
  <si>
    <t>高中教育</t>
  </si>
  <si>
    <t>2050299</t>
  </si>
  <si>
    <t xml:space="preserve">   教育支出--普通教育--其他普通教育支出</t>
  </si>
  <si>
    <t>其他普通教育支出</t>
  </si>
  <si>
    <t>20503</t>
  </si>
  <si>
    <t>职业教育</t>
  </si>
  <si>
    <t>2050302</t>
  </si>
  <si>
    <t xml:space="preserve">   教育支出--职业教育--中专教育</t>
  </si>
  <si>
    <t>中专教育</t>
  </si>
  <si>
    <t>2050303</t>
  </si>
  <si>
    <t xml:space="preserve">   教育支出--职业教育--技校教育</t>
  </si>
  <si>
    <t>技校教育</t>
  </si>
  <si>
    <t>20507</t>
  </si>
  <si>
    <t>特殊教育</t>
  </si>
  <si>
    <t>2050701</t>
  </si>
  <si>
    <t xml:space="preserve">   教育支出--特殊教育--特殊学校教育</t>
  </si>
  <si>
    <t>特殊学校教育</t>
  </si>
  <si>
    <t>20508</t>
  </si>
  <si>
    <t>进修及培训</t>
  </si>
  <si>
    <t>2050801</t>
  </si>
  <si>
    <t xml:space="preserve">   教育支出--进修及培训--教师进修</t>
  </si>
  <si>
    <t>教师进修</t>
  </si>
  <si>
    <t>2050802</t>
  </si>
  <si>
    <t xml:space="preserve">   教育支出--进修及培训--干部教育</t>
  </si>
  <si>
    <t>干部教育</t>
  </si>
  <si>
    <t>20509</t>
  </si>
  <si>
    <t xml:space="preserve">  教育费附加安排的支出</t>
  </si>
  <si>
    <t>教育费附加安排的支出</t>
  </si>
  <si>
    <t>2050999</t>
  </si>
  <si>
    <t xml:space="preserve">   教育支出--教育费附加安排的支出--其他教育费附加安排的支出</t>
  </si>
  <si>
    <t>其他教育费附加安排的支出</t>
  </si>
  <si>
    <t>20599</t>
  </si>
  <si>
    <t xml:space="preserve">  其他教育支出</t>
  </si>
  <si>
    <t>其他教育支出</t>
  </si>
  <si>
    <t>2059999</t>
  </si>
  <si>
    <t xml:space="preserve">   教育支出--其他教育支出--其他教育支出</t>
  </si>
  <si>
    <t>206</t>
  </si>
  <si>
    <t>20601</t>
  </si>
  <si>
    <t>科学技术管理事务</t>
  </si>
  <si>
    <t>20605</t>
  </si>
  <si>
    <t xml:space="preserve">  科技条件与服务</t>
  </si>
  <si>
    <t>科技条件与服务</t>
  </si>
  <si>
    <t>2060599</t>
  </si>
  <si>
    <t xml:space="preserve">   科学技术支出--科技条件与服务--其他科技条件与服务支出</t>
  </si>
  <si>
    <t>其他科技条件与服务支出</t>
  </si>
  <si>
    <t>20606</t>
  </si>
  <si>
    <t xml:space="preserve">  社会科学</t>
  </si>
  <si>
    <t>社会科学</t>
  </si>
  <si>
    <t>2060602</t>
  </si>
  <si>
    <t xml:space="preserve">   科学技术支出--社会科学--社会科学研究</t>
  </si>
  <si>
    <t>社会科学研究</t>
  </si>
  <si>
    <t>20699</t>
  </si>
  <si>
    <t xml:space="preserve">  其他科学技术支出</t>
  </si>
  <si>
    <t>其他科学技术支出</t>
  </si>
  <si>
    <t>2069999</t>
  </si>
  <si>
    <t xml:space="preserve">   科学技术支出--其他科学技术支出--其他科学技术支出</t>
  </si>
  <si>
    <t>207</t>
  </si>
  <si>
    <t>20701</t>
  </si>
  <si>
    <t>文化和旅游</t>
  </si>
  <si>
    <t>2070101</t>
  </si>
  <si>
    <t xml:space="preserve">   文化旅游体育与传媒支出--文化和旅游--行政运行</t>
  </si>
  <si>
    <t>2070108</t>
  </si>
  <si>
    <t xml:space="preserve">   文化旅游体育与传媒支出--文化和旅游--文化活动</t>
  </si>
  <si>
    <t>文化活动</t>
  </si>
  <si>
    <t>2070109</t>
  </si>
  <si>
    <t xml:space="preserve">   文化旅游体育与传媒支出--文化和旅游--群众文化</t>
  </si>
  <si>
    <t>群众文化</t>
  </si>
  <si>
    <t>2070111</t>
  </si>
  <si>
    <t xml:space="preserve">   文化旅游体育与传媒支出--文化和旅游--文化创作与保护</t>
  </si>
  <si>
    <t>文化创作与保护</t>
  </si>
  <si>
    <t>2070113</t>
  </si>
  <si>
    <t xml:space="preserve">   文化旅游体育与传媒支出--文化和旅游--旅游宣传</t>
  </si>
  <si>
    <t>旅游宣传</t>
  </si>
  <si>
    <t>2070199</t>
  </si>
  <si>
    <t xml:space="preserve">   文化旅游体育与传媒支出--文化和旅游--其他文化和旅游支出</t>
  </si>
  <si>
    <t>其他文化和旅游支出</t>
  </si>
  <si>
    <t>20702</t>
  </si>
  <si>
    <t>文物</t>
  </si>
  <si>
    <t>2070204</t>
  </si>
  <si>
    <t xml:space="preserve">   文化旅游体育与传媒支出--文物--文物保护</t>
  </si>
  <si>
    <t>文物保护</t>
  </si>
  <si>
    <t>20706</t>
  </si>
  <si>
    <t xml:space="preserve">  新闻出版电影</t>
  </si>
  <si>
    <t>新闻出版电影</t>
  </si>
  <si>
    <t>2070607</t>
  </si>
  <si>
    <t xml:space="preserve">   文化旅游体育与传媒支出--新闻出版电影--电影</t>
  </si>
  <si>
    <t>电影</t>
  </si>
  <si>
    <t>20707</t>
  </si>
  <si>
    <t xml:space="preserve">  国家电影事业发展专项资金安排的支出</t>
  </si>
  <si>
    <t>国家电影事业发展专项资金安排的支出</t>
  </si>
  <si>
    <t>20708</t>
  </si>
  <si>
    <t>广播电视</t>
  </si>
  <si>
    <t>2070801</t>
  </si>
  <si>
    <t xml:space="preserve">   文化旅游体育与传媒支出--广播电视--行政运行</t>
  </si>
  <si>
    <t>2070802</t>
  </si>
  <si>
    <t xml:space="preserve">   文化旅游体育与传媒支出--广播电视--一般行政管理事务</t>
  </si>
  <si>
    <t>2070804</t>
  </si>
  <si>
    <t xml:space="preserve">   文化旅游体育与传媒支出--广播电视--广播</t>
  </si>
  <si>
    <t>广播</t>
  </si>
  <si>
    <t>2070899</t>
  </si>
  <si>
    <t xml:space="preserve">   文化旅游体育与传媒支出--广播电视--其他广播电视支出</t>
  </si>
  <si>
    <t>其他广播电视支出</t>
  </si>
  <si>
    <t>20799</t>
  </si>
  <si>
    <t xml:space="preserve">  其他文化体育与传媒支出</t>
  </si>
  <si>
    <t>其他文化体育与传媒支出</t>
  </si>
  <si>
    <t>2079999</t>
  </si>
  <si>
    <t xml:space="preserve">   文化旅游体育与传媒支出--其他文化体育与传媒支出--其他文化体育与传媒支出</t>
  </si>
  <si>
    <t>208</t>
  </si>
  <si>
    <t>20801</t>
  </si>
  <si>
    <t>人力资源和社会保障管理事务</t>
  </si>
  <si>
    <t>2080101</t>
  </si>
  <si>
    <t xml:space="preserve">   社会保障和就业支出--人力资源和社会保障管理事务--行政运行</t>
  </si>
  <si>
    <t>2080104</t>
  </si>
  <si>
    <t xml:space="preserve">   社会保障和就业支出--人力资源和社会保障管理事务--综合业务管理</t>
  </si>
  <si>
    <t>综合业务管理</t>
  </si>
  <si>
    <t>2080109</t>
  </si>
  <si>
    <t xml:space="preserve">   社会保障和就业支出--人力资源和社会保障管理事务--社会保险经办机构</t>
  </si>
  <si>
    <t>社会保险经办机构</t>
  </si>
  <si>
    <t>2080199</t>
  </si>
  <si>
    <t xml:space="preserve">   社会保障和就业支出--人力资源和社会保障管理事务--其他人力资源和社会保障管理事务支出</t>
  </si>
  <si>
    <t>其他人力资源和社会保障管理事务支出</t>
  </si>
  <si>
    <t>20802</t>
  </si>
  <si>
    <t>民政管理事务</t>
  </si>
  <si>
    <t>2080201</t>
  </si>
  <si>
    <t xml:space="preserve">   社会保障和就业支出--民政管理事务--行政运行</t>
  </si>
  <si>
    <t>2080206</t>
  </si>
  <si>
    <t xml:space="preserve">   社会保障和就业支出--民政管理事务--民间组织管理</t>
  </si>
  <si>
    <t>民间组织管理</t>
  </si>
  <si>
    <t>2080208</t>
  </si>
  <si>
    <t xml:space="preserve">   社会保障和就业支出--民政管理事务--基层政权和社区建设</t>
  </si>
  <si>
    <t>基层政权和社区建设</t>
  </si>
  <si>
    <t>2080299</t>
  </si>
  <si>
    <t xml:space="preserve">   社会保障和就业支出--民政管理事务--其他民政管理事务支出</t>
  </si>
  <si>
    <t>其他民政管理事务支出</t>
  </si>
  <si>
    <t>20805</t>
  </si>
  <si>
    <t xml:space="preserve">  行政事业单位离退休</t>
  </si>
  <si>
    <t>行政事业单位离退休</t>
  </si>
  <si>
    <t>2080501</t>
  </si>
  <si>
    <t xml:space="preserve">   社会保障和就业支出--行政事业单位离退休--归口管理的行政单位离退休</t>
  </si>
  <si>
    <t>归口管理的行政单位离退休</t>
  </si>
  <si>
    <t>2080502</t>
  </si>
  <si>
    <t xml:space="preserve">   社会保障和就业支出--行政事业单位离退休--事业单位离退休</t>
  </si>
  <si>
    <t>事业单位离退休</t>
  </si>
  <si>
    <t>2080599</t>
  </si>
  <si>
    <t xml:space="preserve">   社会保障和就业支出--行政事业单位离退休--其他行政事业单位离退休支出</t>
  </si>
  <si>
    <t>其他行政事业单位离退休支出</t>
  </si>
  <si>
    <t>20807</t>
  </si>
  <si>
    <t>就业补助</t>
  </si>
  <si>
    <t>2080702</t>
  </si>
  <si>
    <t xml:space="preserve">   社会保障和就业支出--就业补助--职业培训补贴</t>
  </si>
  <si>
    <t>职业培训补贴</t>
  </si>
  <si>
    <t>2080799</t>
  </si>
  <si>
    <t xml:space="preserve">   社会保障和就业支出--就业补助--其他就业补助支出</t>
  </si>
  <si>
    <t>其他就业补助支出</t>
  </si>
  <si>
    <t>20808</t>
  </si>
  <si>
    <t>抚恤</t>
  </si>
  <si>
    <t>2080801</t>
  </si>
  <si>
    <t xml:space="preserve">   社会保障和就业支出--抚恤--死亡抚恤</t>
  </si>
  <si>
    <t>死亡抚恤</t>
  </si>
  <si>
    <t>2080802</t>
  </si>
  <si>
    <t xml:space="preserve">   社会保障和就业支出--抚恤--伤残抚恤</t>
  </si>
  <si>
    <t>伤残抚恤</t>
  </si>
  <si>
    <t>2080803</t>
  </si>
  <si>
    <t xml:space="preserve">   社会保障和就业支出--抚恤--在乡复员、退伍军人生活补助</t>
  </si>
  <si>
    <t>退伍军人生活补助</t>
  </si>
  <si>
    <t>2080804</t>
  </si>
  <si>
    <t xml:space="preserve">   社会保障和就业支出--抚恤--优抚事业单位支出</t>
  </si>
  <si>
    <t>优抚事业单位支出</t>
  </si>
  <si>
    <t>2080805</t>
  </si>
  <si>
    <t xml:space="preserve">   社会保障和就业支出--抚恤--义务兵优待</t>
  </si>
  <si>
    <t>义务兵优待</t>
  </si>
  <si>
    <t>2080899</t>
  </si>
  <si>
    <t xml:space="preserve">   社会保障和就业支出--抚恤--其他优抚支出</t>
  </si>
  <si>
    <t>其他优抚支出</t>
  </si>
  <si>
    <t>20809</t>
  </si>
  <si>
    <t>退役安置</t>
  </si>
  <si>
    <t>2080901</t>
  </si>
  <si>
    <t xml:space="preserve">   社会保障和就业支出--退役安置--退役士兵安置</t>
  </si>
  <si>
    <t>退役士兵安置</t>
  </si>
  <si>
    <t>2080902</t>
  </si>
  <si>
    <t xml:space="preserve">   社会保障和就业支出--退役安置--军队移交政府的离退休人员安置</t>
  </si>
  <si>
    <t>军队移交政府的离退休人员安置</t>
  </si>
  <si>
    <t>2080904</t>
  </si>
  <si>
    <t xml:space="preserve">   社会保障和就业支出--退役安置--退役士兵管理教育</t>
  </si>
  <si>
    <t>退役士兵管理教育</t>
  </si>
  <si>
    <t>2080905</t>
  </si>
  <si>
    <t xml:space="preserve">   社会保障和就业支出--退役安置--军队转业干部安置</t>
  </si>
  <si>
    <t>军队转业干部安置</t>
  </si>
  <si>
    <t>20810</t>
  </si>
  <si>
    <t>社会福利</t>
  </si>
  <si>
    <t>2081001</t>
  </si>
  <si>
    <t xml:space="preserve">   社会保障和就业支出--社会福利--儿童福利</t>
  </si>
  <si>
    <t>儿童福利</t>
  </si>
  <si>
    <t>2081002</t>
  </si>
  <si>
    <t xml:space="preserve">   社会保障和就业支出--社会福利--老年福利</t>
  </si>
  <si>
    <t>老年福利</t>
  </si>
  <si>
    <t>2081004</t>
  </si>
  <si>
    <t xml:space="preserve">   社会保障和就业支出--社会福利--殡葬</t>
  </si>
  <si>
    <t>殡葬</t>
  </si>
  <si>
    <t>2081005</t>
  </si>
  <si>
    <t xml:space="preserve">   社会保障和就业支出--社会福利--社会福利事业单位</t>
  </si>
  <si>
    <t>社会福利事业单位</t>
  </si>
  <si>
    <t>20811</t>
  </si>
  <si>
    <t>残疾人事业</t>
  </si>
  <si>
    <t>2081101</t>
  </si>
  <si>
    <t xml:space="preserve">   社会保障和就业支出--残疾人事业--行政运行</t>
  </si>
  <si>
    <t>2081104</t>
  </si>
  <si>
    <t xml:space="preserve">   社会保障和就业支出--残疾人事业--残疾人康复</t>
  </si>
  <si>
    <t>残疾人康复</t>
  </si>
  <si>
    <t>2081107</t>
  </si>
  <si>
    <t xml:space="preserve">   社会保障和就业支出--残疾人事业--残疾人生活和护理补贴</t>
  </si>
  <si>
    <t>残疾人生活和护理补贴</t>
  </si>
  <si>
    <t>2081199</t>
  </si>
  <si>
    <t xml:space="preserve">   社会保障和就业支出--残疾人事业--其他残疾人事业支出</t>
  </si>
  <si>
    <t>其他残疾人事业支出</t>
  </si>
  <si>
    <t>20816</t>
  </si>
  <si>
    <t xml:space="preserve">  红十字事业</t>
  </si>
  <si>
    <t>红十字事业</t>
  </si>
  <si>
    <t>2081699</t>
  </si>
  <si>
    <t xml:space="preserve">   社会保障和就业支出--红十字事业--其他红十字事业支出</t>
  </si>
  <si>
    <t>其他红十字事业支出</t>
  </si>
  <si>
    <t>20819</t>
  </si>
  <si>
    <t>最低生活保障</t>
  </si>
  <si>
    <t>2081901</t>
  </si>
  <si>
    <t xml:space="preserve">   社会保障和就业支出--最低生活保障--城市最低生活保障金支出</t>
  </si>
  <si>
    <t>城市最低生活保障金支出</t>
  </si>
  <si>
    <t>2081902</t>
  </si>
  <si>
    <t xml:space="preserve">   社会保障和就业支出--最低生活保障--农村最低生活保障金支出</t>
  </si>
  <si>
    <t>农村最低生活保障金支出</t>
  </si>
  <si>
    <t>20820</t>
  </si>
  <si>
    <t>临时救助</t>
  </si>
  <si>
    <t>2082001</t>
  </si>
  <si>
    <t xml:space="preserve">   社会保障和就业支出--临时救助--临时救助支出</t>
  </si>
  <si>
    <t>临时救助支出</t>
  </si>
  <si>
    <t>2082002</t>
  </si>
  <si>
    <t xml:space="preserve">   社会保障和就业支出--临时救助--流浪乞讨人员救助支出</t>
  </si>
  <si>
    <t>流浪乞讨人员救助支出</t>
  </si>
  <si>
    <t>20821</t>
  </si>
  <si>
    <t>特困人员救助供养</t>
  </si>
  <si>
    <t>2082101</t>
  </si>
  <si>
    <t xml:space="preserve">   社会保障和就业支出--特困人员救助供养--城市特困人员救助供养支出</t>
  </si>
  <si>
    <t>城市特困人员救助供养支出</t>
  </si>
  <si>
    <t>2082102</t>
  </si>
  <si>
    <t xml:space="preserve">   社会保障和就业支出--特困人员救助供养--农村特困人员救助供养支出</t>
  </si>
  <si>
    <t>农村特困人员救助供养支出</t>
  </si>
  <si>
    <t>20822</t>
  </si>
  <si>
    <t xml:space="preserve">  大中型水库移民后期扶持基金支出</t>
  </si>
  <si>
    <t>大中型水库移民后期扶持基金支出</t>
  </si>
  <si>
    <t>20825</t>
  </si>
  <si>
    <t>其他生活救助</t>
  </si>
  <si>
    <t>20826</t>
  </si>
  <si>
    <t>财政对基本养老保险基金的补助</t>
  </si>
  <si>
    <t>2082602</t>
  </si>
  <si>
    <t xml:space="preserve">   社会保障和就业支出--财政对基本养老保险基金的补助--财政对城乡居民基本养老保险基金的补助</t>
  </si>
  <si>
    <t>财政对城乡居民基本养老保险基金的补助</t>
  </si>
  <si>
    <t>20828</t>
  </si>
  <si>
    <t>退役军人管理事务</t>
  </si>
  <si>
    <t>2082801</t>
  </si>
  <si>
    <t xml:space="preserve">   社会保障和就业支出--退役军人管理事务--行政运行</t>
  </si>
  <si>
    <t>2082802</t>
  </si>
  <si>
    <t xml:space="preserve">   社会保障和就业支出--退役军人管理事务--一般行政管理事务</t>
  </si>
  <si>
    <t>2082804</t>
  </si>
  <si>
    <t xml:space="preserve">   社会保障和就业支出--退役军人管理事务--拥军优属</t>
  </si>
  <si>
    <t>拥军优属</t>
  </si>
  <si>
    <t>20899</t>
  </si>
  <si>
    <t xml:space="preserve">  其他社会保障和就业支出</t>
  </si>
  <si>
    <t>其他社会保障和就业支出</t>
  </si>
  <si>
    <t>2089901</t>
  </si>
  <si>
    <t xml:space="preserve">   社会保障和就业支出--其他社会保障和就业支出--其他社会保障和就业支出</t>
  </si>
  <si>
    <t>210</t>
  </si>
  <si>
    <t>21001</t>
  </si>
  <si>
    <t>卫生健康管理事务</t>
  </si>
  <si>
    <t>2100101</t>
  </si>
  <si>
    <t xml:space="preserve">   卫生健康支出--卫生健康管理事务--行政运行</t>
  </si>
  <si>
    <t>2100199</t>
  </si>
  <si>
    <t xml:space="preserve">   卫生健康支出--卫生健康管理事务--其他卫生健康管理事务支出</t>
  </si>
  <si>
    <t>其他卫生健康管理事务支出</t>
  </si>
  <si>
    <t>21002</t>
  </si>
  <si>
    <t>公立医院</t>
  </si>
  <si>
    <t>2100299</t>
  </si>
  <si>
    <t xml:space="preserve">   卫生健康支出--公立医院--其他公立医院支出</t>
  </si>
  <si>
    <t>其他公立医院支出</t>
  </si>
  <si>
    <t>21003</t>
  </si>
  <si>
    <t>基层医疗卫生机构</t>
  </si>
  <si>
    <t>2100301</t>
  </si>
  <si>
    <t xml:space="preserve">   卫生健康支出--基层医疗卫生机构--城市社区卫生机构</t>
  </si>
  <si>
    <t>城市社区卫生机构</t>
  </si>
  <si>
    <t>2100302</t>
  </si>
  <si>
    <t xml:space="preserve">   卫生健康支出--基层医疗卫生机构--乡镇卫生院</t>
  </si>
  <si>
    <t>乡镇卫生院</t>
  </si>
  <si>
    <t>2100399</t>
  </si>
  <si>
    <t xml:space="preserve">   卫生健康支出--基层医疗卫生机构--其他基层医疗卫生机构支出</t>
  </si>
  <si>
    <t>其他基层医疗卫生机构支出</t>
  </si>
  <si>
    <t>21004</t>
  </si>
  <si>
    <t>公共卫生</t>
  </si>
  <si>
    <t>2100401</t>
  </si>
  <si>
    <t xml:space="preserve">   卫生健康支出--公共卫生--疾病预防控制机构</t>
  </si>
  <si>
    <t>疾病预防控制机构</t>
  </si>
  <si>
    <t>2100402</t>
  </si>
  <si>
    <t xml:space="preserve">   卫生健康支出--公共卫生--卫生监督机构</t>
  </si>
  <si>
    <t>卫生监督机构</t>
  </si>
  <si>
    <t>2100403</t>
  </si>
  <si>
    <t xml:space="preserve">   卫生健康支出--公共卫生--妇幼保健机构</t>
  </si>
  <si>
    <t>妇幼保健机构</t>
  </si>
  <si>
    <t>2100408</t>
  </si>
  <si>
    <t xml:space="preserve">   卫生健康支出--公共卫生--基本公共卫生服务</t>
  </si>
  <si>
    <t>基本公共卫生服务</t>
  </si>
  <si>
    <t>2100409</t>
  </si>
  <si>
    <t xml:space="preserve">   卫生健康支出--公共卫生--重大公共卫生专项</t>
  </si>
  <si>
    <t>重大公共卫生专项</t>
  </si>
  <si>
    <t>2100499</t>
  </si>
  <si>
    <t xml:space="preserve">   卫生健康支出--公共卫生--其他公共卫生支出</t>
  </si>
  <si>
    <t>其他公共卫生支出</t>
  </si>
  <si>
    <t>21006</t>
  </si>
  <si>
    <t>中医药</t>
  </si>
  <si>
    <t>21007</t>
  </si>
  <si>
    <t>计划生育事务</t>
  </si>
  <si>
    <t>2100716</t>
  </si>
  <si>
    <t xml:space="preserve">   卫生健康支出--计划生育事务--计划生育机构</t>
  </si>
  <si>
    <t>计划生育机构</t>
  </si>
  <si>
    <t>2100717</t>
  </si>
  <si>
    <t xml:space="preserve">   卫生健康支出--计划生育事务--计划生育服务</t>
  </si>
  <si>
    <t>计划生育服务</t>
  </si>
  <si>
    <t>2100799</t>
  </si>
  <si>
    <t xml:space="preserve">   卫生健康支出--计划生育事务--其他计划生育事务支出</t>
  </si>
  <si>
    <t>其他计划生育事务支出</t>
  </si>
  <si>
    <t>21011</t>
  </si>
  <si>
    <t>行政事业单位医疗</t>
  </si>
  <si>
    <t>2101101</t>
  </si>
  <si>
    <t xml:space="preserve">   卫生健康支出--行政事业单位医疗--行政单位医疗</t>
  </si>
  <si>
    <t>行政单位医疗</t>
  </si>
  <si>
    <t>2101102</t>
  </si>
  <si>
    <t xml:space="preserve">   卫生健康支出--行政事业单位医疗--事业单位医疗</t>
  </si>
  <si>
    <t>事业单位医疗</t>
  </si>
  <si>
    <t>21012</t>
  </si>
  <si>
    <t>财政对基本医疗保险基金的补助</t>
  </si>
  <si>
    <t>2101202</t>
  </si>
  <si>
    <t xml:space="preserve">   卫生健康支出--财政对基本医疗保险基金的补助--财政对城乡居民基本医疗保险基金的补助</t>
  </si>
  <si>
    <t>财政对城乡居民基本医疗保险基金的补助</t>
  </si>
  <si>
    <t>21013</t>
  </si>
  <si>
    <t>医疗救助</t>
  </si>
  <si>
    <t>2101301</t>
  </si>
  <si>
    <t xml:space="preserve">   卫生健康支出--医疗救助--城乡医疗救助</t>
  </si>
  <si>
    <t>城乡医疗救助</t>
  </si>
  <si>
    <t>21014</t>
  </si>
  <si>
    <t>优抚对象医疗</t>
  </si>
  <si>
    <t>2101401</t>
  </si>
  <si>
    <t xml:space="preserve">   卫生健康支出--优抚对象医疗--优抚对象医疗救助</t>
  </si>
  <si>
    <t>优抚对象医疗救助</t>
  </si>
  <si>
    <t>21015</t>
  </si>
  <si>
    <t>医疗保障管理事务</t>
  </si>
  <si>
    <t>2101501</t>
  </si>
  <si>
    <t xml:space="preserve">   卫生健康支出--医疗保障管理事务--行政运行</t>
  </si>
  <si>
    <t>2101502</t>
  </si>
  <si>
    <t xml:space="preserve">   卫生健康支出--医疗保障管理事务--一般行政管理事务</t>
  </si>
  <si>
    <t>2101506</t>
  </si>
  <si>
    <t xml:space="preserve">   卫生健康支出--医疗保障管理事务--医疗保障经办事务</t>
  </si>
  <si>
    <t>医疗保障经办事务</t>
  </si>
  <si>
    <t>2101599</t>
  </si>
  <si>
    <t xml:space="preserve">   卫生健康支出--医疗保障管理事务--其他医疗保障管理事务支出</t>
  </si>
  <si>
    <t>其他医疗保障管理事务支出</t>
  </si>
  <si>
    <t>21099</t>
  </si>
  <si>
    <t xml:space="preserve">  其他卫生健康支出</t>
  </si>
  <si>
    <t>其他卫生健康支出</t>
  </si>
  <si>
    <t>2109901</t>
  </si>
  <si>
    <t xml:space="preserve">   卫生健康支出--其他卫生健康支出--其他卫生健康支出</t>
  </si>
  <si>
    <t>211</t>
  </si>
  <si>
    <t>21103</t>
  </si>
  <si>
    <t>污染防治</t>
  </si>
  <si>
    <t>2110302</t>
  </si>
  <si>
    <t xml:space="preserve">   节能环保支出--污染防治--水体</t>
  </si>
  <si>
    <t>水体</t>
  </si>
  <si>
    <t>2110399</t>
  </si>
  <si>
    <t xml:space="preserve">   节能环保支出--污染防治--其他污染防治支出</t>
  </si>
  <si>
    <t>其他污染防治支出</t>
  </si>
  <si>
    <t>21104</t>
  </si>
  <si>
    <t xml:space="preserve">  自然生态保护</t>
  </si>
  <si>
    <t>自然生态保护</t>
  </si>
  <si>
    <t>2110402</t>
  </si>
  <si>
    <t xml:space="preserve">   节能环保支出--自然生态保护--农村环境保护</t>
  </si>
  <si>
    <t>农村环境保护</t>
  </si>
  <si>
    <t>21111</t>
  </si>
  <si>
    <t xml:space="preserve">  污染减排</t>
  </si>
  <si>
    <t>污染减排</t>
  </si>
  <si>
    <t>2111104</t>
  </si>
  <si>
    <t xml:space="preserve">   节能环保支出--污染减排--清洁生产专项支出</t>
  </si>
  <si>
    <t>清洁生产专项支出</t>
  </si>
  <si>
    <t>212</t>
  </si>
  <si>
    <t>21201</t>
  </si>
  <si>
    <t>城乡社区管理事务</t>
  </si>
  <si>
    <t>2120101</t>
  </si>
  <si>
    <t xml:space="preserve">   城乡社区支出--城乡社区管理事务--行政运行</t>
  </si>
  <si>
    <t>2120102</t>
  </si>
  <si>
    <t xml:space="preserve">   城乡社区支出--城乡社区管理事务--一般行政管理事务</t>
  </si>
  <si>
    <t>2120105</t>
  </si>
  <si>
    <t xml:space="preserve">   城乡社区支出--城乡社区管理事务--工程建设标准规范编制与监管</t>
  </si>
  <si>
    <t>工程建设标准规范编制与监管</t>
  </si>
  <si>
    <t>2120109</t>
  </si>
  <si>
    <t xml:space="preserve">   城乡社区支出--城乡社区管理事务--住宅建设与房地产市场监管</t>
  </si>
  <si>
    <t>住宅建设与房地产市场监管</t>
  </si>
  <si>
    <t>2120199</t>
  </si>
  <si>
    <t xml:space="preserve">   城乡社区支出--城乡社区管理事务--其他城乡社区管理事务支出</t>
  </si>
  <si>
    <t>其他城乡社区管理事务支出</t>
  </si>
  <si>
    <t>21202</t>
  </si>
  <si>
    <t xml:space="preserve">  城乡社区规划与管理</t>
  </si>
  <si>
    <t>城乡社区规划与管理</t>
  </si>
  <si>
    <t>2120201</t>
  </si>
  <si>
    <t xml:space="preserve">   城乡社区支出--城乡社区规划与管理--城乡社区规划与管理</t>
  </si>
  <si>
    <t>21203</t>
  </si>
  <si>
    <t>城乡社区公共设施</t>
  </si>
  <si>
    <t>2120399</t>
  </si>
  <si>
    <t xml:space="preserve">   城乡社区支出--城乡社区公共设施--其他城乡社区公共设施支出</t>
  </si>
  <si>
    <t>其他城乡社区公共设施支出</t>
  </si>
  <si>
    <t>21205</t>
  </si>
  <si>
    <t xml:space="preserve">  城乡社区环境卫生</t>
  </si>
  <si>
    <t>城乡社区环境卫生</t>
  </si>
  <si>
    <t>2120501</t>
  </si>
  <si>
    <t xml:space="preserve">   城乡社区支出--城乡社区环境卫生--城乡社区环境卫生</t>
  </si>
  <si>
    <t>21299</t>
  </si>
  <si>
    <t xml:space="preserve">  其他城乡社区支出</t>
  </si>
  <si>
    <t>其他城乡社区支出</t>
  </si>
  <si>
    <t>2129901</t>
  </si>
  <si>
    <t xml:space="preserve">   城乡社区支出--其他城乡社区支出--其他城乡社区支出</t>
  </si>
  <si>
    <t>213</t>
  </si>
  <si>
    <t>21301</t>
  </si>
  <si>
    <t xml:space="preserve">  农业</t>
  </si>
  <si>
    <t>农业</t>
  </si>
  <si>
    <t>2130101</t>
  </si>
  <si>
    <t xml:space="preserve">   农林水支出--农业--行政运行</t>
  </si>
  <si>
    <t>2130104</t>
  </si>
  <si>
    <t xml:space="preserve">   农林水支出--农业--事业运行</t>
  </si>
  <si>
    <t>2130108</t>
  </si>
  <si>
    <t xml:space="preserve">   农林水支出--农业--病虫害控制</t>
  </si>
  <si>
    <t>病虫害控制</t>
  </si>
  <si>
    <t>2130110</t>
  </si>
  <si>
    <t xml:space="preserve">   农林水支出--农业--执法监管</t>
  </si>
  <si>
    <t>执法监管</t>
  </si>
  <si>
    <t>2130111</t>
  </si>
  <si>
    <t xml:space="preserve">   农林水支出--农业--统计监测与信息服务</t>
  </si>
  <si>
    <t>统计监测与信息服务</t>
  </si>
  <si>
    <t>2130112</t>
  </si>
  <si>
    <t xml:space="preserve">   农林水支出--农业--农业行业业务管理</t>
  </si>
  <si>
    <t>农业行业业务管理</t>
  </si>
  <si>
    <t>2130119</t>
  </si>
  <si>
    <t xml:space="preserve">   农林水支出--农业--防灾救灾</t>
  </si>
  <si>
    <t>防灾救灾</t>
  </si>
  <si>
    <t>2130122</t>
  </si>
  <si>
    <t xml:space="preserve">   农林水支出--农业--农业生产支持补贴</t>
  </si>
  <si>
    <t>农业生产支持补贴</t>
  </si>
  <si>
    <t>2130124</t>
  </si>
  <si>
    <t xml:space="preserve">   农林水支出--农业--农业组织化与产业化经营</t>
  </si>
  <si>
    <t>农业组织化与产业化经营</t>
  </si>
  <si>
    <t>2130135</t>
  </si>
  <si>
    <t xml:space="preserve">   农林水支出--农业--农业资源保护修复与利用</t>
  </si>
  <si>
    <t>农业资源保护修复与利用</t>
  </si>
  <si>
    <t>2130148</t>
  </si>
  <si>
    <t xml:space="preserve">   农林水支出--农业--成品油价格改革对渔业的补贴</t>
  </si>
  <si>
    <t>成品油价格改革对渔业的补贴</t>
  </si>
  <si>
    <t>2130199</t>
  </si>
  <si>
    <t xml:space="preserve">   农林水支出--农业--其他农业支出</t>
  </si>
  <si>
    <t>其他农业支出</t>
  </si>
  <si>
    <t>21302</t>
  </si>
  <si>
    <t>林业和草原</t>
  </si>
  <si>
    <t>2130201</t>
  </si>
  <si>
    <t xml:space="preserve">   农林水支出--林业和草原--行政运行</t>
  </si>
  <si>
    <t>2130204</t>
  </si>
  <si>
    <t xml:space="preserve">   农林水支出--林业和草原--事业机构</t>
  </si>
  <si>
    <t>事业机构</t>
  </si>
  <si>
    <t>2130205</t>
  </si>
  <si>
    <t xml:space="preserve">   农林水支出--林业和草原--森林培育</t>
  </si>
  <si>
    <t>森林培育</t>
  </si>
  <si>
    <t>2130206</t>
  </si>
  <si>
    <t xml:space="preserve">   农林水支出--林业和草原--技术推广与转化</t>
  </si>
  <si>
    <t>技术推广与转化</t>
  </si>
  <si>
    <t>2130207</t>
  </si>
  <si>
    <t xml:space="preserve">   农林水支出--林业和草原--森林资源管理</t>
  </si>
  <si>
    <t>森林资源管理</t>
  </si>
  <si>
    <t>2130209</t>
  </si>
  <si>
    <t xml:space="preserve">   农林水支出--林业和草原--森林生态效益补偿</t>
  </si>
  <si>
    <t>森林生态效益补偿</t>
  </si>
  <si>
    <t>2130213</t>
  </si>
  <si>
    <t xml:space="preserve">   农林水支出--林业和草原--执法与监督</t>
  </si>
  <si>
    <t>执法与监督</t>
  </si>
  <si>
    <t>2130223</t>
  </si>
  <si>
    <t xml:space="preserve">   农林水支出--林业和草原--信息管理</t>
  </si>
  <si>
    <t>信息管理</t>
  </si>
  <si>
    <t>2130234</t>
  </si>
  <si>
    <t xml:space="preserve">   农林水支出--林业和草原--防灾减灾</t>
  </si>
  <si>
    <t>防灾减灾</t>
  </si>
  <si>
    <t>2130299</t>
  </si>
  <si>
    <t xml:space="preserve">   农林水支出--林业和草原--其他林业和草原支出</t>
  </si>
  <si>
    <t>其他林业和草原支出</t>
  </si>
  <si>
    <t>21303</t>
  </si>
  <si>
    <t>水利</t>
  </si>
  <si>
    <t>2130301</t>
  </si>
  <si>
    <t xml:space="preserve">   农林水支出--水利--行政运行</t>
  </si>
  <si>
    <t>2130305</t>
  </si>
  <si>
    <t xml:space="preserve">   农林水支出--水利--水利工程建设</t>
  </si>
  <si>
    <t>水利工程建设</t>
  </si>
  <si>
    <t>2130306</t>
  </si>
  <si>
    <t xml:space="preserve">   农林水支出--水利--水利工程运行与维护</t>
  </si>
  <si>
    <t>水利工程运行与维护</t>
  </si>
  <si>
    <t>2130311</t>
  </si>
  <si>
    <t xml:space="preserve">   农林水支出--水利--水资源节约管理与保护</t>
  </si>
  <si>
    <t>水资源节约管理与保护</t>
  </si>
  <si>
    <t>2130314</t>
  </si>
  <si>
    <t xml:space="preserve">   农林水支出--水利--防汛</t>
  </si>
  <si>
    <t>防汛</t>
  </si>
  <si>
    <t>2130321</t>
  </si>
  <si>
    <t xml:space="preserve">   农林水支出--水利--大中型水库移民后期扶持专项支出</t>
  </si>
  <si>
    <t>大中型水库移民后期扶持专项支出</t>
  </si>
  <si>
    <t>2130399</t>
  </si>
  <si>
    <t xml:space="preserve">   农林水支出--水利--其他水利支出</t>
  </si>
  <si>
    <t>其他水利支出</t>
  </si>
  <si>
    <t>21305</t>
  </si>
  <si>
    <t>扶贫</t>
  </si>
  <si>
    <t>2130501</t>
  </si>
  <si>
    <t xml:space="preserve">   农林水支出--扶贫--行政运行</t>
  </si>
  <si>
    <t>2130504</t>
  </si>
  <si>
    <t xml:space="preserve">   农林水支出--扶贫--农村基础设施建设</t>
  </si>
  <si>
    <t>农村基础设施建设</t>
  </si>
  <si>
    <t>2130599</t>
  </si>
  <si>
    <t xml:space="preserve">   农林水支出--扶贫--其他扶贫支出</t>
  </si>
  <si>
    <t>其他扶贫支出</t>
  </si>
  <si>
    <t>21307</t>
  </si>
  <si>
    <t>农村综合改革</t>
  </si>
  <si>
    <t>2130701</t>
  </si>
  <si>
    <t xml:space="preserve">   农林水支出--农村综合改革--对村级一事一议的补助</t>
  </si>
  <si>
    <t>对村级一事一议的补助</t>
  </si>
  <si>
    <t>2130705</t>
  </si>
  <si>
    <t xml:space="preserve">   农林水支出--农村综合改革--对村民委员会和村党支部的补助</t>
  </si>
  <si>
    <t>对村民委员会和村党支部的补助</t>
  </si>
  <si>
    <t>2130706</t>
  </si>
  <si>
    <t xml:space="preserve">   农林水支出--农村综合改革--对村集体经济组织的补助</t>
  </si>
  <si>
    <t>对村集体经济组织的补助</t>
  </si>
  <si>
    <t>2130799</t>
  </si>
  <si>
    <t xml:space="preserve">   农林水支出--农村综合改革--其他农村综合改革支出</t>
  </si>
  <si>
    <t>其他农村综合改革支出</t>
  </si>
  <si>
    <t>21308</t>
  </si>
  <si>
    <t>普惠金融发展支出</t>
  </si>
  <si>
    <t>2130803</t>
  </si>
  <si>
    <t xml:space="preserve">   农林水支出--普惠金融发展支出--农业保险保费补贴</t>
  </si>
  <si>
    <t>农业保险保费补贴</t>
  </si>
  <si>
    <t>21399</t>
  </si>
  <si>
    <t xml:space="preserve">  其他农林水支出</t>
  </si>
  <si>
    <t>其他农林水支出</t>
  </si>
  <si>
    <t>2139999</t>
  </si>
  <si>
    <t xml:space="preserve">   农林水支出--其他农林水支出--其他农林水支出</t>
  </si>
  <si>
    <t>214</t>
  </si>
  <si>
    <t>交通运输支出</t>
  </si>
  <si>
    <t>21401</t>
  </si>
  <si>
    <t xml:space="preserve">  公路水路运输</t>
  </si>
  <si>
    <t>公路水路运输</t>
  </si>
  <si>
    <t>2140101</t>
  </si>
  <si>
    <t xml:space="preserve">   交通运输支出--公路水路运输--行政运行</t>
  </si>
  <si>
    <t>2140104</t>
  </si>
  <si>
    <t xml:space="preserve">   交通运输支出--公路水路运输--公路建设</t>
  </si>
  <si>
    <t>公路建设</t>
  </si>
  <si>
    <t>2140122</t>
  </si>
  <si>
    <t xml:space="preserve">   交通运输支出--公路水路运输--港口设施</t>
  </si>
  <si>
    <t>港口设施</t>
  </si>
  <si>
    <t>21406</t>
  </si>
  <si>
    <t xml:space="preserve">  车辆购置税支出</t>
  </si>
  <si>
    <t>车辆购置税支出</t>
  </si>
  <si>
    <t>2140601</t>
  </si>
  <si>
    <t xml:space="preserve">   交通运输支出--车辆购置税支出--车辆购置税用于公路等基础设施建设支出</t>
  </si>
  <si>
    <t>车辆购置税用于公路等基础设施建设支出</t>
  </si>
  <si>
    <t>215</t>
  </si>
  <si>
    <t>资源勘探信息等支出</t>
  </si>
  <si>
    <t>21505</t>
  </si>
  <si>
    <t>工业和信息产业监管</t>
  </si>
  <si>
    <t>2150510</t>
  </si>
  <si>
    <t xml:space="preserve">   资源勘探信息等支出--工业和信息产业监管--工业和信息产业支持</t>
  </si>
  <si>
    <t>工业和信息产业支持</t>
  </si>
  <si>
    <t>216</t>
  </si>
  <si>
    <t>21602</t>
  </si>
  <si>
    <t>商业流通事务</t>
  </si>
  <si>
    <t>2160201</t>
  </si>
  <si>
    <t xml:space="preserve">   商业服务业等支出--商业流通事务--行政运行</t>
  </si>
  <si>
    <t>2160299</t>
  </si>
  <si>
    <t xml:space="preserve">   商业服务业等支出--商业流通事务--其他商业流通事务支出</t>
  </si>
  <si>
    <t>其他商业流通事务支出</t>
  </si>
  <si>
    <t>21606</t>
  </si>
  <si>
    <t>涉外发展服务支出</t>
  </si>
  <si>
    <t>2160699</t>
  </si>
  <si>
    <t xml:space="preserve">   商业服务业等支出--涉外发展服务支出--其他涉外发展服务支出</t>
  </si>
  <si>
    <t>其他涉外发展服务支出</t>
  </si>
  <si>
    <t>220</t>
  </si>
  <si>
    <t>22001</t>
  </si>
  <si>
    <t>自然资源事务</t>
  </si>
  <si>
    <t>2200101</t>
  </si>
  <si>
    <t xml:space="preserve">   自然资源海洋气象等支出--自然资源事务--行政运行</t>
  </si>
  <si>
    <t>2200110</t>
  </si>
  <si>
    <t xml:space="preserve">   自然资源海洋气象等支出--自然资源事务--国土整治</t>
  </si>
  <si>
    <t>国土整治</t>
  </si>
  <si>
    <t>2200114</t>
  </si>
  <si>
    <t xml:space="preserve">   自然资源海洋气象等支出--自然资源事务--地质矿产资源利用与保护</t>
  </si>
  <si>
    <t>地质矿产资源利用与保护</t>
  </si>
  <si>
    <t>2200199</t>
  </si>
  <si>
    <t xml:space="preserve">   自然资源海洋气象等支出--自然资源事务--其他自然资源事务支出</t>
  </si>
  <si>
    <t>其他自然资源事务支出</t>
  </si>
  <si>
    <t>221</t>
  </si>
  <si>
    <t>22101</t>
  </si>
  <si>
    <t>保障性安居工程支出</t>
  </si>
  <si>
    <t>2210107</t>
  </si>
  <si>
    <t xml:space="preserve">   住房保障支出--保障性安居工程支出--保障性住房租金补贴</t>
  </si>
  <si>
    <t>保障性住房租金补贴</t>
  </si>
  <si>
    <t>222</t>
  </si>
  <si>
    <t>22201</t>
  </si>
  <si>
    <t xml:space="preserve">  粮油事务</t>
  </si>
  <si>
    <t>粮油事务</t>
  </si>
  <si>
    <t>2220101</t>
  </si>
  <si>
    <t xml:space="preserve">   粮油物资储备支出--粮油事务--行政运行</t>
  </si>
  <si>
    <t>2220199</t>
  </si>
  <si>
    <t xml:space="preserve">   粮油物资储备支出--粮油事务--其他粮油事务支出</t>
  </si>
  <si>
    <t>其他粮油事务支出</t>
  </si>
  <si>
    <t>223</t>
  </si>
  <si>
    <t>国有资本经营预算支出</t>
  </si>
  <si>
    <t>22399</t>
  </si>
  <si>
    <t xml:space="preserve">  其他国有资本经营预算支出</t>
  </si>
  <si>
    <t>其他国有资本经营预算支出</t>
  </si>
  <si>
    <t>224</t>
  </si>
  <si>
    <t>22401</t>
  </si>
  <si>
    <t>应急管理事务</t>
  </si>
  <si>
    <t>2240101</t>
  </si>
  <si>
    <t xml:space="preserve">   灾害防治及应急管理支出--应急管理事务--行政运行</t>
  </si>
  <si>
    <t>2240104</t>
  </si>
  <si>
    <t xml:space="preserve">   灾害防治及应急管理支出--应急管理事务--灾害风险防治</t>
  </si>
  <si>
    <t>灾害风险防治</t>
  </si>
  <si>
    <t>2240106</t>
  </si>
  <si>
    <t xml:space="preserve">   灾害防治及应急管理支出--应急管理事务--安全监管</t>
  </si>
  <si>
    <t>安全监管</t>
  </si>
  <si>
    <t>2240199</t>
  </si>
  <si>
    <t xml:space="preserve">   灾害防治及应急管理支出--应急管理事务--其他应急管理支出</t>
  </si>
  <si>
    <t>其他应急管理支出</t>
  </si>
  <si>
    <t>22402</t>
  </si>
  <si>
    <t>消防事务</t>
  </si>
  <si>
    <t>2240201</t>
  </si>
  <si>
    <t xml:space="preserve">   灾害防治及应急管理支出--消防事务--行政运行</t>
  </si>
  <si>
    <t>2240202</t>
  </si>
  <si>
    <t xml:space="preserve">   灾害防治及应急管理支出--消防事务--一般行政管理事务</t>
  </si>
  <si>
    <t>2240204</t>
  </si>
  <si>
    <t xml:space="preserve">   灾害防治及应急管理支出--消防事务--消防应急救援</t>
  </si>
  <si>
    <t>消防应急救援</t>
  </si>
  <si>
    <t>2240299</t>
  </si>
  <si>
    <t xml:space="preserve">   灾害防治及应急管理支出--消防事务--其他消防事务支出</t>
  </si>
  <si>
    <t>其他消防事务支出</t>
  </si>
  <si>
    <t>22405</t>
  </si>
  <si>
    <t xml:space="preserve">  地震事务</t>
  </si>
  <si>
    <t>地震事务</t>
  </si>
  <si>
    <t>2240599</t>
  </si>
  <si>
    <t xml:space="preserve">   灾害防治及应急管理支出--地震事务--其他地震事务支出</t>
  </si>
  <si>
    <t>其他地震事务支出</t>
  </si>
  <si>
    <t>22407</t>
  </si>
  <si>
    <t>自然灾害救灾及恢复重建支出</t>
  </si>
  <si>
    <t>2240701</t>
  </si>
  <si>
    <t xml:space="preserve">   灾害防治及应急管理支出--自然灾害救灾及恢复重建支出--中央自然灾害生活补助</t>
  </si>
  <si>
    <t>中央自然灾害生活补助</t>
  </si>
  <si>
    <t>2240702</t>
  </si>
  <si>
    <t xml:space="preserve">   灾害防治及应急管理支出--自然灾害救灾及恢复重建支出--地方自然灾害生活补助</t>
  </si>
  <si>
    <t>地方自然灾害生活补助</t>
  </si>
  <si>
    <t>2240704</t>
  </si>
  <si>
    <t xml:space="preserve">   灾害防治及应急管理支出--自然灾害救灾及恢复重建支出--自然灾害灾后重建补助</t>
  </si>
  <si>
    <t>自然灾害灾后重建补助</t>
  </si>
  <si>
    <t>229</t>
  </si>
  <si>
    <t>其他支出</t>
  </si>
  <si>
    <t>22902</t>
  </si>
  <si>
    <t xml:space="preserve">  年初预留</t>
  </si>
  <si>
    <t>年初预留</t>
  </si>
  <si>
    <t xml:space="preserve">   其他支出--年初预留</t>
  </si>
  <si>
    <t>22960</t>
  </si>
  <si>
    <t xml:space="preserve">  彩票公益金安排的支出</t>
  </si>
  <si>
    <t>彩票公益金安排的支出</t>
  </si>
  <si>
    <t>2296002</t>
  </si>
  <si>
    <t xml:space="preserve">   其他支出--彩票公益金安排的支出--用于社会福利的彩票公益金支出</t>
  </si>
  <si>
    <t>用于社会福利的彩票公益金支出</t>
  </si>
  <si>
    <t>22999</t>
  </si>
  <si>
    <t xml:space="preserve">  其他支出</t>
  </si>
  <si>
    <t>2299901</t>
  </si>
  <si>
    <t xml:space="preserve">   其他支出--其他支出--其他支出</t>
  </si>
  <si>
    <t>231</t>
  </si>
  <si>
    <t>债务还本支出</t>
  </si>
  <si>
    <t>23103</t>
  </si>
  <si>
    <t xml:space="preserve">  地方政府一般债务还本支出</t>
  </si>
  <si>
    <t>地方政府一般债务还本支出</t>
  </si>
  <si>
    <t>2310301</t>
  </si>
  <si>
    <t xml:space="preserve">   债务还本支出--地方政府一般债务还本支出--地方政府一般债券还本支出</t>
  </si>
  <si>
    <t>地方政府一般债券还本支出</t>
  </si>
  <si>
    <t>2310399</t>
  </si>
  <si>
    <t xml:space="preserve">   债务还本支出--地方政府一般债务还本支出--地方政府其他一般债务还本支出</t>
  </si>
  <si>
    <t>地方政府其他一般债务还本支出</t>
  </si>
  <si>
    <t>232</t>
  </si>
  <si>
    <t>23203</t>
  </si>
  <si>
    <t>地方政府一般债务付息支出</t>
  </si>
  <si>
    <t>2320301</t>
  </si>
  <si>
    <t xml:space="preserve">   债务付息支出--地方政府一般债务付息支出--地方政府一般债券付息支出</t>
  </si>
  <si>
    <t>地方政府一般债券付息支出</t>
  </si>
  <si>
    <t>233</t>
  </si>
  <si>
    <t>23303</t>
  </si>
  <si>
    <t>地方政府一般债务发行费用支出</t>
  </si>
  <si>
    <t xml:space="preserve">   债务发行费用支出--地方政府一般债务发行费用支出</t>
  </si>
  <si>
    <t>合计：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</si>
</sst>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0.00_ "/>
    <numFmt numFmtId="180" formatCode="#,##0_);[Red]\(#,##0\)"/>
    <numFmt numFmtId="181" formatCode="#,##0.00_ "/>
  </numFmts>
  <fonts count="42">
    <font>
      <sz val="12"/>
      <name val="宋体"/>
      <family val="0"/>
    </font>
    <font>
      <sz val="10"/>
      <name val="楷体_GB2312"/>
      <family val="3"/>
    </font>
    <font>
      <sz val="12"/>
      <name val="楷体_GB2312"/>
      <family val="3"/>
    </font>
    <font>
      <sz val="16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b/>
      <sz val="10"/>
      <name val="楷体_GB2312"/>
      <family val="3"/>
    </font>
    <font>
      <b/>
      <sz val="12"/>
      <name val="楷体_GB2312"/>
      <family val="3"/>
    </font>
    <font>
      <sz val="28"/>
      <name val="方正小标宋_GBK"/>
      <family val="4"/>
    </font>
    <font>
      <sz val="10"/>
      <name val="仿宋"/>
      <family val="3"/>
    </font>
    <font>
      <b/>
      <sz val="12"/>
      <name val="宋体"/>
      <family val="0"/>
    </font>
    <font>
      <sz val="14"/>
      <name val="宋体"/>
      <family val="0"/>
    </font>
    <font>
      <sz val="10"/>
      <name val="黑体"/>
      <family val="3"/>
    </font>
    <font>
      <sz val="14"/>
      <name val="楷体_GB2312"/>
      <family val="3"/>
    </font>
    <font>
      <sz val="22"/>
      <name val="方正小标宋_GBK"/>
      <family val="4"/>
    </font>
    <font>
      <b/>
      <sz val="14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26"/>
      <name val="方正小标宋_GBK"/>
      <family val="4"/>
    </font>
    <font>
      <sz val="28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27" fillId="0" borderId="5" applyNumberFormat="0" applyFill="0" applyAlignment="0" applyProtection="0"/>
    <xf numFmtId="0" fontId="30" fillId="9" borderId="0" applyNumberFormat="0" applyBorder="0" applyAlignment="0" applyProtection="0"/>
    <xf numFmtId="0" fontId="31" fillId="10" borderId="6" applyNumberFormat="0" applyAlignment="0" applyProtection="0"/>
    <xf numFmtId="0" fontId="40" fillId="10" borderId="1" applyNumberFormat="0" applyAlignment="0" applyProtection="0"/>
    <xf numFmtId="0" fontId="23" fillId="11" borderId="7" applyNumberFormat="0" applyAlignment="0" applyProtection="0"/>
    <xf numFmtId="0" fontId="22" fillId="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8" applyNumberFormat="0" applyFill="0" applyAlignment="0" applyProtection="0"/>
    <xf numFmtId="0" fontId="33" fillId="0" borderId="9" applyNumberFormat="0" applyFill="0" applyAlignment="0" applyProtection="0"/>
    <xf numFmtId="0" fontId="38" fillId="2" borderId="0" applyNumberFormat="0" applyBorder="0" applyAlignment="0" applyProtection="0"/>
    <xf numFmtId="0" fontId="36" fillId="13" borderId="0" applyNumberFormat="0" applyBorder="0" applyAlignment="0" applyProtection="0"/>
    <xf numFmtId="0" fontId="22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22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2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32" applyFont="1" applyFill="1" applyAlignment="1">
      <alignment vertical="center" wrapText="1"/>
      <protection/>
    </xf>
    <xf numFmtId="49" fontId="0" fillId="0" borderId="0" xfId="32" applyNumberFormat="1" applyFont="1" applyFill="1" applyAlignment="1">
      <alignment vertical="center" wrapText="1"/>
      <protection/>
    </xf>
    <xf numFmtId="0" fontId="0" fillId="0" borderId="0" xfId="32" applyNumberFormat="1" applyFont="1" applyFill="1" applyAlignment="1">
      <alignment vertical="center" wrapText="1"/>
      <protection/>
    </xf>
    <xf numFmtId="176" fontId="0" fillId="0" borderId="0" xfId="32" applyNumberFormat="1" applyFont="1" applyFill="1" applyAlignment="1">
      <alignment vertical="center" wrapText="1"/>
      <protection/>
    </xf>
    <xf numFmtId="0" fontId="2" fillId="0" borderId="0" xfId="32" applyFont="1" applyFill="1" applyAlignment="1">
      <alignment vertical="center" wrapText="1"/>
      <protection/>
    </xf>
    <xf numFmtId="49" fontId="3" fillId="0" borderId="0" xfId="32" applyNumberFormat="1" applyFont="1" applyFill="1" applyAlignment="1">
      <alignment horizontal="center" vertical="center" wrapText="1"/>
      <protection/>
    </xf>
    <xf numFmtId="0" fontId="3" fillId="0" borderId="0" xfId="32" applyNumberFormat="1" applyFont="1" applyFill="1" applyAlignment="1">
      <alignment horizontal="center" vertical="center" wrapText="1"/>
      <protection/>
    </xf>
    <xf numFmtId="0" fontId="3" fillId="0" borderId="0" xfId="32" applyFont="1" applyFill="1" applyAlignment="1">
      <alignment horizontal="center" vertical="center" wrapText="1"/>
      <protection/>
    </xf>
    <xf numFmtId="49" fontId="41" fillId="0" borderId="0" xfId="32" applyNumberFormat="1" applyFont="1" applyFill="1" applyBorder="1" applyAlignment="1">
      <alignment horizontal="left" vertical="center" wrapText="1"/>
      <protection/>
    </xf>
    <xf numFmtId="0" fontId="41" fillId="0" borderId="0" xfId="32" applyNumberFormat="1" applyFont="1" applyFill="1" applyBorder="1" applyAlignment="1">
      <alignment horizontal="left" vertical="center" wrapText="1"/>
      <protection/>
    </xf>
    <xf numFmtId="0" fontId="41" fillId="0" borderId="0" xfId="32" applyFont="1" applyFill="1" applyBorder="1" applyAlignment="1">
      <alignment horizontal="left" vertical="center" wrapText="1"/>
      <protection/>
    </xf>
    <xf numFmtId="49" fontId="5" fillId="0" borderId="10" xfId="32" applyNumberFormat="1" applyFont="1" applyFill="1" applyBorder="1" applyAlignment="1">
      <alignment horizontal="center" vertical="center" wrapText="1"/>
      <protection/>
    </xf>
    <xf numFmtId="0" fontId="5" fillId="0" borderId="11" xfId="32" applyNumberFormat="1" applyFont="1" applyFill="1" applyBorder="1" applyAlignment="1">
      <alignment horizontal="center" vertical="center" wrapText="1"/>
      <protection/>
    </xf>
    <xf numFmtId="176" fontId="5" fillId="0" borderId="12" xfId="32" applyNumberFormat="1" applyFont="1" applyFill="1" applyBorder="1" applyAlignment="1">
      <alignment horizontal="center" vertical="center" wrapText="1"/>
      <protection/>
    </xf>
    <xf numFmtId="49" fontId="5" fillId="0" borderId="13" xfId="32" applyNumberFormat="1" applyFont="1" applyFill="1" applyBorder="1" applyAlignment="1">
      <alignment horizontal="center" vertical="center" wrapText="1"/>
      <protection/>
    </xf>
    <xf numFmtId="0" fontId="5" fillId="0" borderId="14" xfId="32" applyNumberFormat="1" applyFont="1" applyFill="1" applyBorder="1" applyAlignment="1">
      <alignment horizontal="center" vertical="center" wrapText="1"/>
      <protection/>
    </xf>
    <xf numFmtId="176" fontId="5" fillId="0" borderId="15" xfId="32" applyNumberFormat="1" applyFont="1" applyFill="1" applyBorder="1" applyAlignment="1">
      <alignment horizontal="center" vertical="center" wrapText="1"/>
      <protection/>
    </xf>
    <xf numFmtId="49" fontId="4" fillId="0" borderId="13" xfId="32" applyNumberFormat="1" applyFont="1" applyFill="1" applyBorder="1" applyAlignment="1">
      <alignment vertical="center" wrapText="1"/>
      <protection/>
    </xf>
    <xf numFmtId="0" fontId="4" fillId="0" borderId="14" xfId="67" applyFont="1" applyFill="1" applyBorder="1" applyAlignment="1">
      <alignment vertical="center" wrapText="1"/>
      <protection/>
    </xf>
    <xf numFmtId="176" fontId="4" fillId="0" borderId="15" xfId="32" applyNumberFormat="1" applyFont="1" applyFill="1" applyBorder="1" applyAlignment="1">
      <alignment vertical="center" wrapText="1"/>
      <protection/>
    </xf>
    <xf numFmtId="0" fontId="4" fillId="0" borderId="14" xfId="32" applyNumberFormat="1" applyFont="1" applyFill="1" applyBorder="1" applyAlignment="1">
      <alignment vertical="center" wrapText="1"/>
      <protection/>
    </xf>
    <xf numFmtId="0" fontId="4" fillId="0" borderId="14" xfId="67" applyNumberFormat="1" applyFont="1" applyFill="1" applyBorder="1" applyAlignment="1">
      <alignment vertical="center" wrapText="1"/>
      <protection/>
    </xf>
    <xf numFmtId="49" fontId="4" fillId="0" borderId="13" xfId="67" applyNumberFormat="1" applyFont="1" applyFill="1" applyBorder="1" applyAlignment="1">
      <alignment horizontal="left" vertical="center" wrapText="1"/>
      <protection/>
    </xf>
    <xf numFmtId="49" fontId="4" fillId="0" borderId="16" xfId="67" applyNumberFormat="1" applyFont="1" applyFill="1" applyBorder="1" applyAlignment="1">
      <alignment horizontal="left" vertical="center" wrapText="1"/>
      <protection/>
    </xf>
    <xf numFmtId="0" fontId="4" fillId="0" borderId="17" xfId="67" applyFont="1" applyFill="1" applyBorder="1" applyAlignment="1">
      <alignment vertical="center" wrapText="1"/>
      <protection/>
    </xf>
    <xf numFmtId="176" fontId="4" fillId="0" borderId="18" xfId="32" applyNumberFormat="1" applyFont="1" applyFill="1" applyBorder="1" applyAlignment="1">
      <alignment vertical="center" wrapText="1"/>
      <protection/>
    </xf>
    <xf numFmtId="0" fontId="2" fillId="0" borderId="0" xfId="68" applyFont="1" applyAlignment="1">
      <alignment vertical="center"/>
      <protection/>
    </xf>
    <xf numFmtId="0" fontId="1" fillId="0" borderId="0" xfId="68" applyFont="1" applyAlignment="1">
      <alignment vertical="center"/>
      <protection/>
    </xf>
    <xf numFmtId="0" fontId="1" fillId="0" borderId="0" xfId="68" applyFont="1" applyAlignment="1">
      <alignment horizontal="center"/>
      <protection/>
    </xf>
    <xf numFmtId="0" fontId="6" fillId="0" borderId="0" xfId="68" applyFont="1" applyAlignment="1">
      <alignment horizontal="center"/>
      <protection/>
    </xf>
    <xf numFmtId="0" fontId="7" fillId="0" borderId="0" xfId="68" applyFont="1">
      <alignment vertical="center"/>
      <protection/>
    </xf>
    <xf numFmtId="0" fontId="2" fillId="0" borderId="0" xfId="68" applyFont="1">
      <alignment vertical="center"/>
      <protection/>
    </xf>
    <xf numFmtId="177" fontId="2" fillId="0" borderId="0" xfId="68" applyNumberFormat="1" applyFont="1">
      <alignment vertical="center"/>
      <protection/>
    </xf>
    <xf numFmtId="178" fontId="2" fillId="0" borderId="0" xfId="68" applyNumberFormat="1" applyFont="1">
      <alignment vertical="center"/>
      <protection/>
    </xf>
    <xf numFmtId="179" fontId="2" fillId="0" borderId="0" xfId="68" applyNumberFormat="1" applyFont="1">
      <alignment vertical="center"/>
      <protection/>
    </xf>
    <xf numFmtId="0" fontId="8" fillId="0" borderId="0" xfId="68" applyFont="1" applyAlignment="1">
      <alignment horizontal="center" vertical="center"/>
      <protection/>
    </xf>
    <xf numFmtId="176" fontId="9" fillId="0" borderId="0" xfId="68" applyNumberFormat="1" applyFont="1" applyBorder="1" applyAlignment="1">
      <alignment horizontal="center" vertical="center"/>
      <protection/>
    </xf>
    <xf numFmtId="0" fontId="10" fillId="0" borderId="0" xfId="68" applyFont="1" applyAlignment="1">
      <alignment vertical="center"/>
      <protection/>
    </xf>
    <xf numFmtId="177" fontId="11" fillId="0" borderId="0" xfId="68" applyNumberFormat="1" applyFont="1" applyAlignment="1">
      <alignment vertical="center"/>
      <protection/>
    </xf>
    <xf numFmtId="0" fontId="11" fillId="0" borderId="0" xfId="68" applyFont="1" applyAlignment="1">
      <alignment vertical="center"/>
      <protection/>
    </xf>
    <xf numFmtId="49" fontId="12" fillId="0" borderId="10" xfId="68" applyNumberFormat="1" applyFont="1" applyBorder="1" applyAlignment="1">
      <alignment horizontal="center" vertical="center" wrapText="1"/>
      <protection/>
    </xf>
    <xf numFmtId="49" fontId="12" fillId="0" borderId="11" xfId="68" applyNumberFormat="1" applyFont="1" applyBorder="1" applyAlignment="1">
      <alignment horizontal="center" vertical="center" wrapText="1"/>
      <protection/>
    </xf>
    <xf numFmtId="49" fontId="12" fillId="0" borderId="19" xfId="68" applyNumberFormat="1" applyFont="1" applyBorder="1" applyAlignment="1">
      <alignment horizontal="center" vertical="center" wrapText="1"/>
      <protection/>
    </xf>
    <xf numFmtId="49" fontId="12" fillId="0" borderId="20" xfId="68" applyNumberFormat="1" applyFont="1" applyBorder="1" applyAlignment="1">
      <alignment horizontal="center" vertical="center" wrapText="1"/>
      <protection/>
    </xf>
    <xf numFmtId="49" fontId="12" fillId="0" borderId="13" xfId="68" applyNumberFormat="1" applyFont="1" applyBorder="1" applyAlignment="1">
      <alignment horizontal="center" vertical="center" wrapText="1"/>
      <protection/>
    </xf>
    <xf numFmtId="49" fontId="12" fillId="0" borderId="14" xfId="68" applyNumberFormat="1" applyFont="1" applyBorder="1" applyAlignment="1">
      <alignment horizontal="center" vertical="center" wrapText="1"/>
      <protection/>
    </xf>
    <xf numFmtId="49" fontId="12" fillId="0" borderId="21" xfId="68" applyNumberFormat="1" applyFont="1" applyBorder="1" applyAlignment="1">
      <alignment horizontal="center" vertical="center" wrapText="1"/>
      <protection/>
    </xf>
    <xf numFmtId="49" fontId="12" fillId="0" borderId="21" xfId="68" applyNumberFormat="1" applyFont="1" applyFill="1" applyBorder="1" applyAlignment="1">
      <alignment horizontal="center" vertical="center" wrapText="1"/>
      <protection/>
    </xf>
    <xf numFmtId="49" fontId="12" fillId="0" borderId="22" xfId="68" applyNumberFormat="1" applyFont="1" applyBorder="1" applyAlignment="1">
      <alignment horizontal="center" vertical="center" wrapText="1"/>
      <protection/>
    </xf>
    <xf numFmtId="49" fontId="12" fillId="0" borderId="22" xfId="68" applyNumberFormat="1" applyFont="1" applyBorder="1" applyAlignment="1">
      <alignment vertical="center" wrapText="1"/>
      <protection/>
    </xf>
    <xf numFmtId="49" fontId="12" fillId="0" borderId="22" xfId="68" applyNumberFormat="1" applyFont="1" applyFill="1" applyBorder="1" applyAlignment="1">
      <alignment vertical="center" wrapText="1"/>
      <protection/>
    </xf>
    <xf numFmtId="0" fontId="5" fillId="0" borderId="13" xfId="68" applyFont="1" applyBorder="1" applyAlignment="1">
      <alignment horizontal="left" vertical="center" wrapText="1"/>
      <protection/>
    </xf>
    <xf numFmtId="176" fontId="4" fillId="0" borderId="14" xfId="68" applyNumberFormat="1" applyFont="1" applyBorder="1" applyAlignment="1">
      <alignment horizontal="right" vertical="center"/>
      <protection/>
    </xf>
    <xf numFmtId="176" fontId="4" fillId="0" borderId="14" xfId="68" applyNumberFormat="1" applyFont="1" applyFill="1" applyBorder="1" applyAlignment="1">
      <alignment horizontal="right" vertical="center"/>
      <protection/>
    </xf>
    <xf numFmtId="176" fontId="4" fillId="0" borderId="14" xfId="68" applyNumberFormat="1" applyFont="1" applyFill="1" applyBorder="1" applyAlignment="1">
      <alignment horizontal="right" vertical="center"/>
      <protection/>
    </xf>
    <xf numFmtId="176" fontId="4" fillId="24" borderId="14" xfId="68" applyNumberFormat="1" applyFont="1" applyFill="1" applyBorder="1" applyAlignment="1">
      <alignment horizontal="right" vertical="center"/>
      <protection/>
    </xf>
    <xf numFmtId="0" fontId="5" fillId="0" borderId="13" xfId="68" applyFont="1" applyBorder="1" applyAlignment="1">
      <alignment vertical="center"/>
      <protection/>
    </xf>
    <xf numFmtId="0" fontId="5" fillId="0" borderId="13" xfId="68" applyFont="1" applyBorder="1">
      <alignment vertical="center"/>
      <protection/>
    </xf>
    <xf numFmtId="0" fontId="5" fillId="0" borderId="13" xfId="68" applyFont="1" applyFill="1" applyBorder="1">
      <alignment vertical="center"/>
      <protection/>
    </xf>
    <xf numFmtId="0" fontId="5" fillId="0" borderId="13" xfId="68" applyFont="1" applyBorder="1" applyAlignment="1">
      <alignment horizontal="center" vertical="center"/>
      <protection/>
    </xf>
    <xf numFmtId="176" fontId="5" fillId="0" borderId="14" xfId="68" applyNumberFormat="1" applyFont="1" applyBorder="1" applyAlignment="1">
      <alignment horizontal="right" vertical="center"/>
      <protection/>
    </xf>
    <xf numFmtId="176" fontId="5" fillId="0" borderId="14" xfId="68" applyNumberFormat="1" applyFont="1" applyFill="1" applyBorder="1" applyAlignment="1">
      <alignment horizontal="right" vertical="center"/>
      <protection/>
    </xf>
    <xf numFmtId="176" fontId="5" fillId="0" borderId="14" xfId="68" applyNumberFormat="1" applyFont="1" applyFill="1" applyBorder="1" applyAlignment="1">
      <alignment horizontal="right" vertical="center"/>
      <protection/>
    </xf>
    <xf numFmtId="0" fontId="4" fillId="0" borderId="13" xfId="68" applyFont="1" applyBorder="1">
      <alignment vertical="center"/>
      <protection/>
    </xf>
    <xf numFmtId="0" fontId="5" fillId="0" borderId="16" xfId="68" applyFont="1" applyBorder="1" applyAlignment="1">
      <alignment horizontal="center" vertical="center"/>
      <protection/>
    </xf>
    <xf numFmtId="176" fontId="5" fillId="0" borderId="17" xfId="68" applyNumberFormat="1" applyFont="1" applyBorder="1" applyAlignment="1">
      <alignment horizontal="right" vertical="center"/>
      <protection/>
    </xf>
    <xf numFmtId="0" fontId="13" fillId="0" borderId="0" xfId="68" applyFont="1">
      <alignment vertical="center"/>
      <protection/>
    </xf>
    <xf numFmtId="177" fontId="1" fillId="0" borderId="0" xfId="68" applyNumberFormat="1" applyFont="1">
      <alignment vertical="center"/>
      <protection/>
    </xf>
    <xf numFmtId="0" fontId="1" fillId="0" borderId="0" xfId="68" applyFont="1">
      <alignment vertical="center"/>
      <protection/>
    </xf>
    <xf numFmtId="176" fontId="2" fillId="0" borderId="0" xfId="68" applyNumberFormat="1" applyFont="1">
      <alignment vertical="center"/>
      <protection/>
    </xf>
    <xf numFmtId="0" fontId="2" fillId="0" borderId="0" xfId="68" applyFont="1" applyFill="1">
      <alignment vertical="center"/>
      <protection/>
    </xf>
    <xf numFmtId="0" fontId="5" fillId="0" borderId="0" xfId="68" applyFont="1" applyBorder="1" applyAlignment="1">
      <alignment horizontal="center" vertical="center"/>
      <protection/>
    </xf>
    <xf numFmtId="0" fontId="12" fillId="0" borderId="23" xfId="68" applyFont="1" applyBorder="1" applyAlignment="1">
      <alignment horizontal="center" vertical="center" wrapText="1"/>
      <protection/>
    </xf>
    <xf numFmtId="0" fontId="12" fillId="0" borderId="11" xfId="68" applyFont="1" applyBorder="1" applyAlignment="1">
      <alignment horizontal="center" vertical="center" wrapText="1"/>
      <protection/>
    </xf>
    <xf numFmtId="0" fontId="12" fillId="0" borderId="12" xfId="68" applyFont="1" applyBorder="1" applyAlignment="1">
      <alignment horizontal="center" vertical="center" wrapText="1"/>
      <protection/>
    </xf>
    <xf numFmtId="0" fontId="12" fillId="0" borderId="24" xfId="68" applyFont="1" applyBorder="1" applyAlignment="1">
      <alignment horizontal="center" vertical="center" wrapText="1"/>
      <protection/>
    </xf>
    <xf numFmtId="0" fontId="12" fillId="0" borderId="14" xfId="68" applyFont="1" applyBorder="1" applyAlignment="1">
      <alignment horizontal="center" vertical="center" wrapText="1"/>
      <protection/>
    </xf>
    <xf numFmtId="178" fontId="12" fillId="0" borderId="14" xfId="68" applyNumberFormat="1" applyFont="1" applyBorder="1" applyAlignment="1">
      <alignment horizontal="center" vertical="center" wrapText="1"/>
      <protection/>
    </xf>
    <xf numFmtId="179" fontId="12" fillId="0" borderId="15" xfId="68" applyNumberFormat="1" applyFont="1" applyBorder="1" applyAlignment="1">
      <alignment horizontal="center" vertical="center" wrapText="1"/>
      <protection/>
    </xf>
    <xf numFmtId="0" fontId="12" fillId="0" borderId="25" xfId="68" applyFont="1" applyBorder="1" applyAlignment="1">
      <alignment horizontal="center" vertical="center" wrapText="1"/>
      <protection/>
    </xf>
    <xf numFmtId="176" fontId="4" fillId="0" borderId="14" xfId="68" applyNumberFormat="1" applyFont="1" applyFill="1" applyBorder="1">
      <alignment vertical="center"/>
      <protection/>
    </xf>
    <xf numFmtId="10" fontId="4" fillId="0" borderId="15" xfId="68" applyNumberFormat="1" applyFont="1" applyBorder="1">
      <alignment vertical="center"/>
      <protection/>
    </xf>
    <xf numFmtId="10" fontId="7" fillId="0" borderId="0" xfId="68" applyNumberFormat="1" applyFont="1">
      <alignment vertical="center"/>
      <protection/>
    </xf>
    <xf numFmtId="176" fontId="5" fillId="0" borderId="14" xfId="68" applyNumberFormat="1" applyFont="1" applyFill="1" applyBorder="1">
      <alignment vertical="center"/>
      <protection/>
    </xf>
    <xf numFmtId="10" fontId="5" fillId="0" borderId="15" xfId="68" applyNumberFormat="1" applyFont="1" applyBorder="1">
      <alignment vertical="center"/>
      <protection/>
    </xf>
    <xf numFmtId="179" fontId="4" fillId="0" borderId="15" xfId="68" applyNumberFormat="1" applyFont="1" applyBorder="1">
      <alignment vertical="center"/>
      <protection/>
    </xf>
    <xf numFmtId="176" fontId="4" fillId="0" borderId="14" xfId="68" applyNumberFormat="1" applyFont="1" applyBorder="1">
      <alignment vertical="center"/>
      <protection/>
    </xf>
    <xf numFmtId="176" fontId="5" fillId="0" borderId="14" xfId="68" applyNumberFormat="1" applyFont="1" applyBorder="1">
      <alignment vertical="center"/>
      <protection/>
    </xf>
    <xf numFmtId="176" fontId="5" fillId="0" borderId="17" xfId="68" applyNumberFormat="1" applyFont="1" applyBorder="1">
      <alignment vertical="center"/>
      <protection/>
    </xf>
    <xf numFmtId="176" fontId="4" fillId="0" borderId="17" xfId="68" applyNumberFormat="1" applyFont="1" applyBorder="1">
      <alignment vertical="center"/>
      <protection/>
    </xf>
    <xf numFmtId="179" fontId="4" fillId="0" borderId="18" xfId="68" applyNumberFormat="1" applyFont="1" applyBorder="1">
      <alignment vertical="center"/>
      <protection/>
    </xf>
    <xf numFmtId="10" fontId="2" fillId="0" borderId="0" xfId="68" applyNumberFormat="1" applyFont="1">
      <alignment vertical="center"/>
      <protection/>
    </xf>
    <xf numFmtId="178" fontId="7" fillId="0" borderId="0" xfId="68" applyNumberFormat="1" applyFont="1">
      <alignment vertical="center"/>
      <protection/>
    </xf>
    <xf numFmtId="179" fontId="7" fillId="0" borderId="0" xfId="68" applyNumberFormat="1" applyFont="1">
      <alignment vertical="center"/>
      <protection/>
    </xf>
    <xf numFmtId="0" fontId="2" fillId="0" borderId="0" xfId="68" applyFont="1" applyAlignment="1">
      <alignment horizontal="center"/>
      <protection/>
    </xf>
    <xf numFmtId="180" fontId="2" fillId="0" borderId="0" xfId="68" applyNumberFormat="1" applyFont="1">
      <alignment vertical="center"/>
      <protection/>
    </xf>
    <xf numFmtId="0" fontId="14" fillId="0" borderId="0" xfId="68" applyFont="1" applyAlignment="1">
      <alignment horizontal="center" vertical="center"/>
      <protection/>
    </xf>
    <xf numFmtId="0" fontId="12" fillId="0" borderId="0" xfId="68" applyFont="1" applyAlignment="1">
      <alignment horizontal="center" vertical="center"/>
      <protection/>
    </xf>
    <xf numFmtId="0" fontId="15" fillId="0" borderId="0" xfId="68" applyFont="1" applyAlignment="1">
      <alignment vertical="center"/>
      <protection/>
    </xf>
    <xf numFmtId="0" fontId="15" fillId="0" borderId="0" xfId="68" applyFont="1" applyBorder="1" applyAlignment="1">
      <alignment horizontal="center" vertical="center"/>
      <protection/>
    </xf>
    <xf numFmtId="179" fontId="11" fillId="0" borderId="0" xfId="68" applyNumberFormat="1" applyFont="1" applyAlignment="1">
      <alignment vertical="center"/>
      <protection/>
    </xf>
    <xf numFmtId="0" fontId="15" fillId="0" borderId="0" xfId="68" applyFont="1" applyAlignment="1">
      <alignment horizontal="right" vertical="center"/>
      <protection/>
    </xf>
    <xf numFmtId="49" fontId="16" fillId="0" borderId="10" xfId="68" applyNumberFormat="1" applyFont="1" applyBorder="1" applyAlignment="1">
      <alignment horizontal="center" vertical="center" wrapText="1"/>
      <protection/>
    </xf>
    <xf numFmtId="49" fontId="16" fillId="0" borderId="11" xfId="68" applyNumberFormat="1" applyFont="1" applyBorder="1" applyAlignment="1">
      <alignment horizontal="center" vertical="center" wrapText="1"/>
      <protection/>
    </xf>
    <xf numFmtId="49" fontId="16" fillId="0" borderId="12" xfId="68" applyNumberFormat="1" applyFont="1" applyBorder="1" applyAlignment="1">
      <alignment horizontal="center" vertical="center" wrapText="1"/>
      <protection/>
    </xf>
    <xf numFmtId="49" fontId="16" fillId="0" borderId="13" xfId="68" applyNumberFormat="1" applyFont="1" applyBorder="1" applyAlignment="1">
      <alignment horizontal="center" vertical="center" wrapText="1"/>
      <protection/>
    </xf>
    <xf numFmtId="49" fontId="16" fillId="0" borderId="14" xfId="68" applyNumberFormat="1" applyFont="1" applyBorder="1" applyAlignment="1">
      <alignment horizontal="center" vertical="center" wrapText="1"/>
      <protection/>
    </xf>
    <xf numFmtId="49" fontId="16" fillId="0" borderId="15" xfId="68" applyNumberFormat="1" applyFont="1" applyBorder="1" applyAlignment="1">
      <alignment horizontal="center" vertical="center" wrapText="1"/>
      <protection/>
    </xf>
    <xf numFmtId="0" fontId="11" fillId="0" borderId="0" xfId="68" applyFont="1" applyAlignment="1">
      <alignment horizontal="center"/>
      <protection/>
    </xf>
    <xf numFmtId="0" fontId="15" fillId="0" borderId="13" xfId="68" applyFont="1" applyBorder="1" applyAlignment="1">
      <alignment horizontal="left" vertical="center" wrapText="1"/>
      <protection/>
    </xf>
    <xf numFmtId="176" fontId="15" fillId="0" borderId="14" xfId="0" applyNumberFormat="1" applyFont="1" applyBorder="1" applyAlignment="1">
      <alignment horizontal="right" vertical="center"/>
    </xf>
    <xf numFmtId="179" fontId="15" fillId="0" borderId="14" xfId="68" applyNumberFormat="1" applyFont="1" applyBorder="1" applyAlignment="1">
      <alignment horizontal="right" vertical="center"/>
      <protection/>
    </xf>
    <xf numFmtId="176" fontId="15" fillId="0" borderId="14" xfId="68" applyNumberFormat="1" applyFont="1" applyBorder="1" applyAlignment="1">
      <alignment horizontal="right" vertical="center"/>
      <protection/>
    </xf>
    <xf numFmtId="181" fontId="15" fillId="0" borderId="15" xfId="68" applyNumberFormat="1" applyFont="1" applyBorder="1" applyAlignment="1">
      <alignment horizontal="right" vertical="center"/>
      <protection/>
    </xf>
    <xf numFmtId="0" fontId="11" fillId="0" borderId="0" xfId="68" applyFont="1">
      <alignment vertical="center"/>
      <protection/>
    </xf>
    <xf numFmtId="0" fontId="11" fillId="0" borderId="13" xfId="68" applyFont="1" applyBorder="1" applyAlignment="1">
      <alignment horizontal="left" vertical="center"/>
      <protection/>
    </xf>
    <xf numFmtId="176" fontId="11" fillId="0" borderId="14" xfId="0" applyNumberFormat="1" applyFont="1" applyBorder="1" applyAlignment="1">
      <alignment horizontal="right" vertical="center"/>
    </xf>
    <xf numFmtId="176" fontId="11" fillId="24" borderId="14" xfId="68" applyNumberFormat="1" applyFont="1" applyFill="1" applyBorder="1" applyAlignment="1">
      <alignment horizontal="right" vertical="center"/>
      <protection/>
    </xf>
    <xf numFmtId="179" fontId="11" fillId="0" borderId="14" xfId="68" applyNumberFormat="1" applyFont="1" applyBorder="1" applyAlignment="1">
      <alignment horizontal="right" vertical="center"/>
      <protection/>
    </xf>
    <xf numFmtId="180" fontId="11" fillId="0" borderId="14" xfId="68" applyNumberFormat="1" applyFont="1" applyBorder="1" applyAlignment="1">
      <alignment horizontal="right" vertical="center"/>
      <protection/>
    </xf>
    <xf numFmtId="176" fontId="11" fillId="0" borderId="14" xfId="68" applyNumberFormat="1" applyFont="1" applyBorder="1" applyAlignment="1">
      <alignment horizontal="right" vertical="center"/>
      <protection/>
    </xf>
    <xf numFmtId="181" fontId="11" fillId="0" borderId="15" xfId="68" applyNumberFormat="1" applyFont="1" applyBorder="1" applyAlignment="1">
      <alignment horizontal="right" vertical="center"/>
      <protection/>
    </xf>
    <xf numFmtId="176" fontId="11" fillId="0" borderId="14" xfId="68" applyNumberFormat="1" applyFont="1" applyFill="1" applyBorder="1" applyAlignment="1">
      <alignment horizontal="right" vertical="center"/>
      <protection/>
    </xf>
    <xf numFmtId="176" fontId="11" fillId="0" borderId="14" xfId="0" applyNumberFormat="1" applyFont="1" applyFill="1" applyBorder="1" applyAlignment="1">
      <alignment horizontal="right" vertical="center"/>
    </xf>
    <xf numFmtId="180" fontId="11" fillId="0" borderId="14" xfId="68" applyNumberFormat="1" applyFont="1" applyFill="1" applyBorder="1" applyAlignment="1">
      <alignment horizontal="right" vertical="center"/>
      <protection/>
    </xf>
    <xf numFmtId="0" fontId="15" fillId="0" borderId="13" xfId="68" applyFont="1" applyBorder="1" applyAlignment="1">
      <alignment horizontal="left" vertical="center"/>
      <protection/>
    </xf>
    <xf numFmtId="176" fontId="15" fillId="24" borderId="14" xfId="0" applyNumberFormat="1" applyFont="1" applyFill="1" applyBorder="1" applyAlignment="1">
      <alignment horizontal="right" vertical="center"/>
    </xf>
    <xf numFmtId="0" fontId="15" fillId="0" borderId="13" xfId="68" applyFont="1" applyBorder="1" applyAlignment="1">
      <alignment horizontal="center" vertical="center"/>
      <protection/>
    </xf>
    <xf numFmtId="180" fontId="15" fillId="0" borderId="14" xfId="68" applyNumberFormat="1" applyFont="1" applyBorder="1" applyAlignment="1">
      <alignment horizontal="right" vertical="center"/>
      <protection/>
    </xf>
    <xf numFmtId="0" fontId="15" fillId="0" borderId="16" xfId="68" applyFont="1" applyBorder="1" applyAlignment="1">
      <alignment horizontal="center" vertical="center"/>
      <protection/>
    </xf>
    <xf numFmtId="176" fontId="15" fillId="0" borderId="17" xfId="68" applyNumberFormat="1" applyFont="1" applyBorder="1" applyAlignment="1">
      <alignment horizontal="right" vertical="center"/>
      <protection/>
    </xf>
    <xf numFmtId="176" fontId="11" fillId="0" borderId="18" xfId="68" applyNumberFormat="1" applyFont="1" applyBorder="1" applyAlignment="1">
      <alignment horizontal="right" vertical="center"/>
      <protection/>
    </xf>
    <xf numFmtId="0" fontId="16" fillId="0" borderId="0" xfId="0" applyFont="1" applyAlignment="1">
      <alignment horizontal="distributed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千位分隔 9" xfId="28"/>
    <cellStyle name="60% - 强调文字颜色 2" xfId="29"/>
    <cellStyle name="标题 4" xfId="30"/>
    <cellStyle name="警告文本" xfId="31"/>
    <cellStyle name="常规_表3 2016年年度一般公共预算支出执行情况明细表" xfId="32"/>
    <cellStyle name="标题" xfId="33"/>
    <cellStyle name="解释性文本" xfId="34"/>
    <cellStyle name="标题 1" xfId="35"/>
    <cellStyle name="标题 2" xfId="36"/>
    <cellStyle name="常规_表7-8 2017年一般预算收支草案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_表1-2 2016年一般公共预算收支执行情况表" xfId="68"/>
    <cellStyle name="千位分隔 2" xfId="69"/>
    <cellStyle name="千位分隔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34892;&#36130;-&#38468;&#20214;2%20&#25163;&#24037;&#25320;&#27454;&#34920;&#26679;-&#22522;&#26412;&#25903;&#20986;(&#34917;&#21457;14&#24180;9&#20010;&#26376;&#21450;13&#26376;&#24037;&#36164;&#24046;&#39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支出2017(1)"/>
      <sheetName val="基本支出2017(2)"/>
      <sheetName val="专项支出 "/>
      <sheetName val="专项支出  (9)"/>
      <sheetName val="专项支出  (10)"/>
      <sheetName val="专项支出  (11)"/>
      <sheetName val="专项支出  (12)"/>
      <sheetName val="专项支出  (2)"/>
      <sheetName val="基础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4" sqref="C14"/>
    </sheetView>
  </sheetViews>
  <sheetFormatPr defaultColWidth="9.00390625" defaultRowHeight="14.25"/>
  <cols>
    <col min="1" max="1" width="17.625" style="0" customWidth="1"/>
    <col min="2" max="2" width="67.25390625" style="0" customWidth="1"/>
  </cols>
  <sheetData>
    <row r="1" spans="1:2" ht="18.75">
      <c r="A1" s="134" t="s">
        <v>0</v>
      </c>
      <c r="B1" s="135"/>
    </row>
    <row r="2" spans="1:2" ht="18.75">
      <c r="A2" s="136" t="s">
        <v>1</v>
      </c>
      <c r="B2" s="135"/>
    </row>
    <row r="3" spans="1:2" ht="18.75">
      <c r="A3" s="137" t="s">
        <v>2</v>
      </c>
      <c r="B3" s="135"/>
    </row>
    <row r="4" spans="1:2" ht="14.25">
      <c r="A4" s="135"/>
      <c r="B4" s="135"/>
    </row>
    <row r="5" spans="1:2" ht="14.25">
      <c r="A5" s="135"/>
      <c r="B5" s="135"/>
    </row>
    <row r="6" spans="1:2" ht="14.25">
      <c r="A6" s="135"/>
      <c r="B6" s="135"/>
    </row>
    <row r="7" spans="1:2" ht="27" customHeight="1">
      <c r="A7" s="135"/>
      <c r="B7" s="135"/>
    </row>
    <row r="8" spans="1:2" ht="14.25">
      <c r="A8" s="135"/>
      <c r="B8" s="135"/>
    </row>
    <row r="9" spans="1:2" ht="14.25">
      <c r="A9" s="135"/>
      <c r="B9" s="135"/>
    </row>
    <row r="10" spans="1:2" ht="34.5">
      <c r="A10" s="138" t="s">
        <v>3</v>
      </c>
      <c r="B10" s="138"/>
    </row>
    <row r="11" spans="1:2" ht="35.25">
      <c r="A11" s="139"/>
      <c r="B11" s="139"/>
    </row>
    <row r="12" ht="48" customHeight="1"/>
    <row r="14" ht="184.5" customHeight="1"/>
    <row r="19" spans="1:2" ht="20.25">
      <c r="A19" s="140" t="s">
        <v>4</v>
      </c>
      <c r="B19" s="140"/>
    </row>
    <row r="20" spans="1:2" ht="20.25">
      <c r="A20" s="141"/>
      <c r="B20" s="141"/>
    </row>
  </sheetData>
  <sheetProtection/>
  <mergeCells count="4">
    <mergeCell ref="A10:B10"/>
    <mergeCell ref="A11:B11"/>
    <mergeCell ref="A19:B19"/>
    <mergeCell ref="A20:B20"/>
  </mergeCells>
  <printOptions/>
  <pageMargins left="0.5902777777777778" right="0.5902777777777778" top="0.7868055555555555" bottom="1" header="0.5" footer="0.5"/>
  <pageSetup firstPageNumber="0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showZeros="0" tabSelected="1" zoomScale="70" zoomScaleNormal="70" workbookViewId="0" topLeftCell="A1">
      <selection activeCell="M11" sqref="M11"/>
    </sheetView>
  </sheetViews>
  <sheetFormatPr defaultColWidth="9.00390625" defaultRowHeight="14.25"/>
  <cols>
    <col min="1" max="1" width="50.125" style="33" customWidth="1"/>
    <col min="2" max="2" width="14.375" style="33" customWidth="1"/>
    <col min="3" max="3" width="14.375" style="97" customWidth="1"/>
    <col min="4" max="4" width="14.375" style="36" customWidth="1"/>
    <col min="5" max="7" width="14.375" style="33" customWidth="1"/>
    <col min="8" max="8" width="11.50390625" style="33" hidden="1" customWidth="1"/>
    <col min="9" max="9" width="12.625" style="33" hidden="1" customWidth="1"/>
    <col min="10" max="16384" width="9.00390625" style="33" customWidth="1"/>
  </cols>
  <sheetData>
    <row r="1" spans="1:7" s="28" customFormat="1" ht="33.75" customHeight="1">
      <c r="A1" s="98" t="s">
        <v>5</v>
      </c>
      <c r="B1" s="98"/>
      <c r="C1" s="98"/>
      <c r="D1" s="98"/>
      <c r="E1" s="98"/>
      <c r="F1" s="98"/>
      <c r="G1" s="98"/>
    </row>
    <row r="2" spans="1:7" s="28" customFormat="1" ht="16.5" customHeight="1">
      <c r="A2" s="99"/>
      <c r="B2" s="99"/>
      <c r="C2" s="99"/>
      <c r="D2" s="99"/>
      <c r="E2" s="99"/>
      <c r="F2" s="99"/>
      <c r="G2" s="99"/>
    </row>
    <row r="3" spans="1:8" s="28" customFormat="1" ht="18.75" customHeight="1">
      <c r="A3" s="100" t="s">
        <v>6</v>
      </c>
      <c r="B3" s="101"/>
      <c r="C3" s="101"/>
      <c r="D3" s="102"/>
      <c r="E3" s="41"/>
      <c r="F3" s="41"/>
      <c r="G3" s="103" t="s">
        <v>7</v>
      </c>
      <c r="H3" s="41"/>
    </row>
    <row r="4" spans="1:8" s="28" customFormat="1" ht="30" customHeight="1">
      <c r="A4" s="104" t="s">
        <v>8</v>
      </c>
      <c r="B4" s="105" t="s">
        <v>9</v>
      </c>
      <c r="C4" s="105" t="s">
        <v>10</v>
      </c>
      <c r="D4" s="105" t="s">
        <v>11</v>
      </c>
      <c r="E4" s="105" t="s">
        <v>12</v>
      </c>
      <c r="F4" s="105" t="s">
        <v>13</v>
      </c>
      <c r="G4" s="106"/>
      <c r="H4" s="41"/>
    </row>
    <row r="5" spans="1:8" s="96" customFormat="1" ht="15" customHeight="1">
      <c r="A5" s="107"/>
      <c r="B5" s="108"/>
      <c r="C5" s="108"/>
      <c r="D5" s="108"/>
      <c r="E5" s="108"/>
      <c r="F5" s="108" t="s">
        <v>14</v>
      </c>
      <c r="G5" s="109" t="s">
        <v>15</v>
      </c>
      <c r="H5" s="110"/>
    </row>
    <row r="6" spans="1:8" s="96" customFormat="1" ht="14.25" customHeight="1">
      <c r="A6" s="107"/>
      <c r="B6" s="108"/>
      <c r="C6" s="108"/>
      <c r="D6" s="108"/>
      <c r="E6" s="108"/>
      <c r="F6" s="108"/>
      <c r="G6" s="109"/>
      <c r="H6" s="110"/>
    </row>
    <row r="7" spans="1:8" s="32" customFormat="1" ht="25.5" customHeight="1">
      <c r="A7" s="111" t="s">
        <v>16</v>
      </c>
      <c r="B7" s="112">
        <f>SUM(B8:B22)-B9</f>
        <v>45321</v>
      </c>
      <c r="C7" s="112">
        <f>SUM(C8:C22)-C9</f>
        <v>49889</v>
      </c>
      <c r="D7" s="113">
        <f aca="true" t="shared" si="0" ref="D7:D11">C7/B7*100</f>
        <v>110.0792127269919</v>
      </c>
      <c r="E7" s="112">
        <f>SUM(E8:E22)-E9</f>
        <v>42958</v>
      </c>
      <c r="F7" s="114">
        <f aca="true" t="shared" si="1" ref="F7:F34">C7-E7</f>
        <v>6931</v>
      </c>
      <c r="G7" s="115">
        <f aca="true" t="shared" si="2" ref="G7:G34">F7/E7*100</f>
        <v>16.134363797197263</v>
      </c>
      <c r="H7" s="116"/>
    </row>
    <row r="8" spans="1:9" ht="25.5" customHeight="1">
      <c r="A8" s="117" t="s">
        <v>17</v>
      </c>
      <c r="B8" s="118">
        <v>9844</v>
      </c>
      <c r="C8" s="119">
        <v>9250</v>
      </c>
      <c r="D8" s="120">
        <f t="shared" si="0"/>
        <v>93.96586753352297</v>
      </c>
      <c r="E8" s="121">
        <v>10884</v>
      </c>
      <c r="F8" s="122">
        <f t="shared" si="1"/>
        <v>-1634</v>
      </c>
      <c r="G8" s="123">
        <f t="shared" si="2"/>
        <v>-15.012862918044837</v>
      </c>
      <c r="H8" s="116"/>
      <c r="I8" s="93">
        <f aca="true" t="shared" si="3" ref="I8:I34">C8/63685</f>
        <v>0.14524613331239694</v>
      </c>
    </row>
    <row r="9" spans="1:9" ht="25.5" customHeight="1">
      <c r="A9" s="117" t="s">
        <v>18</v>
      </c>
      <c r="B9" s="118">
        <v>3000</v>
      </c>
      <c r="C9" s="124">
        <v>2842</v>
      </c>
      <c r="D9" s="120">
        <f t="shared" si="0"/>
        <v>94.73333333333333</v>
      </c>
      <c r="E9" s="121">
        <v>2340</v>
      </c>
      <c r="F9" s="122">
        <f t="shared" si="1"/>
        <v>502</v>
      </c>
      <c r="G9" s="123">
        <f t="shared" si="2"/>
        <v>21.45299145299145</v>
      </c>
      <c r="H9" s="116"/>
      <c r="I9" s="93">
        <f t="shared" si="3"/>
        <v>0.04462589306744131</v>
      </c>
    </row>
    <row r="10" spans="1:9" ht="25.5" customHeight="1">
      <c r="A10" s="117" t="s">
        <v>19</v>
      </c>
      <c r="B10" s="118">
        <v>5000</v>
      </c>
      <c r="C10" s="119">
        <v>4469</v>
      </c>
      <c r="D10" s="120">
        <f t="shared" si="0"/>
        <v>89.38000000000001</v>
      </c>
      <c r="E10" s="121">
        <v>5636</v>
      </c>
      <c r="F10" s="122">
        <f t="shared" si="1"/>
        <v>-1167</v>
      </c>
      <c r="G10" s="123">
        <f t="shared" si="2"/>
        <v>-20.706174591909154</v>
      </c>
      <c r="H10" s="116"/>
      <c r="I10" s="93">
        <f t="shared" si="3"/>
        <v>0.07017351024574076</v>
      </c>
    </row>
    <row r="11" spans="1:9" ht="25.5" customHeight="1">
      <c r="A11" s="117" t="s">
        <v>20</v>
      </c>
      <c r="B11" s="118">
        <v>1649</v>
      </c>
      <c r="C11" s="119">
        <v>1512</v>
      </c>
      <c r="D11" s="120">
        <f t="shared" si="0"/>
        <v>91.69193450576107</v>
      </c>
      <c r="E11" s="121">
        <v>1563</v>
      </c>
      <c r="F11" s="122">
        <f t="shared" si="1"/>
        <v>-51</v>
      </c>
      <c r="G11" s="123">
        <f t="shared" si="2"/>
        <v>-3.262955854126679</v>
      </c>
      <c r="H11" s="116"/>
      <c r="I11" s="93">
        <f t="shared" si="3"/>
        <v>0.023741854439820995</v>
      </c>
    </row>
    <row r="12" spans="1:9" ht="25.5" customHeight="1">
      <c r="A12" s="117" t="s">
        <v>21</v>
      </c>
      <c r="B12" s="118">
        <v>0</v>
      </c>
      <c r="C12" s="119">
        <v>123</v>
      </c>
      <c r="D12" s="120"/>
      <c r="E12" s="121"/>
      <c r="F12" s="122">
        <f t="shared" si="1"/>
        <v>123</v>
      </c>
      <c r="G12" s="123" t="e">
        <f t="shared" si="2"/>
        <v>#DIV/0!</v>
      </c>
      <c r="H12" s="116"/>
      <c r="I12" s="93">
        <f t="shared" si="3"/>
        <v>0.001931381015937819</v>
      </c>
    </row>
    <row r="13" spans="1:9" ht="25.5" customHeight="1">
      <c r="A13" s="117" t="s">
        <v>22</v>
      </c>
      <c r="B13" s="118">
        <v>3493</v>
      </c>
      <c r="C13" s="119">
        <v>4165</v>
      </c>
      <c r="D13" s="120">
        <f aca="true" t="shared" si="4" ref="D13:D21">C13/B13*100</f>
        <v>119.2384769539078</v>
      </c>
      <c r="E13" s="121">
        <v>3311</v>
      </c>
      <c r="F13" s="122">
        <f t="shared" si="1"/>
        <v>854</v>
      </c>
      <c r="G13" s="123">
        <f t="shared" si="2"/>
        <v>25.792811839323466</v>
      </c>
      <c r="H13" s="116"/>
      <c r="I13" s="93">
        <f t="shared" si="3"/>
        <v>0.06540001570228468</v>
      </c>
    </row>
    <row r="14" spans="1:9" ht="25.5" customHeight="1">
      <c r="A14" s="117" t="s">
        <v>23</v>
      </c>
      <c r="B14" s="118">
        <v>2588</v>
      </c>
      <c r="C14" s="119">
        <v>1719</v>
      </c>
      <c r="D14" s="120">
        <f t="shared" si="4"/>
        <v>66.42194744976815</v>
      </c>
      <c r="E14" s="121">
        <v>2453</v>
      </c>
      <c r="F14" s="122">
        <f t="shared" si="1"/>
        <v>-734</v>
      </c>
      <c r="G14" s="123">
        <f t="shared" si="2"/>
        <v>-29.922543823889114</v>
      </c>
      <c r="H14" s="116"/>
      <c r="I14" s="93">
        <f t="shared" si="3"/>
        <v>0.026992227369082203</v>
      </c>
    </row>
    <row r="15" spans="1:9" ht="25.5" customHeight="1">
      <c r="A15" s="117" t="s">
        <v>24</v>
      </c>
      <c r="B15" s="118">
        <v>2136</v>
      </c>
      <c r="C15" s="119">
        <v>1601</v>
      </c>
      <c r="D15" s="120">
        <f t="shared" si="4"/>
        <v>74.95318352059925</v>
      </c>
      <c r="E15" s="121">
        <v>2025</v>
      </c>
      <c r="F15" s="122">
        <f t="shared" si="1"/>
        <v>-424</v>
      </c>
      <c r="G15" s="123">
        <f t="shared" si="2"/>
        <v>-20.938271604938272</v>
      </c>
      <c r="H15" s="116"/>
      <c r="I15" s="93">
        <f t="shared" si="3"/>
        <v>0.02513935777655649</v>
      </c>
    </row>
    <row r="16" spans="1:9" ht="25.5" customHeight="1">
      <c r="A16" s="117" t="s">
        <v>25</v>
      </c>
      <c r="B16" s="118">
        <v>1364</v>
      </c>
      <c r="C16" s="119">
        <v>1557</v>
      </c>
      <c r="D16" s="120">
        <f t="shared" si="4"/>
        <v>114.14956011730206</v>
      </c>
      <c r="E16" s="121">
        <v>1293</v>
      </c>
      <c r="F16" s="122">
        <f t="shared" si="1"/>
        <v>264</v>
      </c>
      <c r="G16" s="123">
        <f t="shared" si="2"/>
        <v>20.417633410672853</v>
      </c>
      <c r="H16" s="116"/>
      <c r="I16" s="93">
        <f t="shared" si="3"/>
        <v>0.02444845725052995</v>
      </c>
    </row>
    <row r="17" spans="1:9" ht="25.5" customHeight="1">
      <c r="A17" s="117" t="s">
        <v>26</v>
      </c>
      <c r="B17" s="118">
        <v>8000</v>
      </c>
      <c r="C17" s="119">
        <v>9111</v>
      </c>
      <c r="D17" s="120">
        <f t="shared" si="4"/>
        <v>113.8875</v>
      </c>
      <c r="E17" s="121">
        <v>5901</v>
      </c>
      <c r="F17" s="122">
        <f t="shared" si="1"/>
        <v>3210</v>
      </c>
      <c r="G17" s="123">
        <f t="shared" si="2"/>
        <v>54.397559735638026</v>
      </c>
      <c r="H17" s="116"/>
      <c r="I17" s="93">
        <f t="shared" si="3"/>
        <v>0.1430635157415404</v>
      </c>
    </row>
    <row r="18" spans="1:9" ht="25.5" customHeight="1">
      <c r="A18" s="117" t="s">
        <v>27</v>
      </c>
      <c r="B18" s="118">
        <v>1088</v>
      </c>
      <c r="C18" s="119">
        <v>1151</v>
      </c>
      <c r="D18" s="120">
        <f t="shared" si="4"/>
        <v>105.79044117647058</v>
      </c>
      <c r="E18" s="121">
        <v>1032</v>
      </c>
      <c r="F18" s="122">
        <f t="shared" si="1"/>
        <v>119</v>
      </c>
      <c r="G18" s="123">
        <f t="shared" si="2"/>
        <v>11.531007751937985</v>
      </c>
      <c r="H18" s="116"/>
      <c r="I18" s="93">
        <f t="shared" si="3"/>
        <v>0.018073329669466908</v>
      </c>
    </row>
    <row r="19" spans="1:9" ht="25.5" customHeight="1">
      <c r="A19" s="117" t="s">
        <v>28</v>
      </c>
      <c r="B19" s="118">
        <v>4000</v>
      </c>
      <c r="C19" s="119">
        <v>7877</v>
      </c>
      <c r="D19" s="120">
        <f t="shared" si="4"/>
        <v>196.92499999999998</v>
      </c>
      <c r="E19" s="122">
        <v>2915</v>
      </c>
      <c r="F19" s="122">
        <f t="shared" si="1"/>
        <v>4962</v>
      </c>
      <c r="G19" s="123">
        <f t="shared" si="2"/>
        <v>170.2229845626072</v>
      </c>
      <c r="H19" s="116"/>
      <c r="I19" s="93">
        <f t="shared" si="3"/>
        <v>0.12368689644343252</v>
      </c>
    </row>
    <row r="20" spans="1:9" ht="25.5" customHeight="1">
      <c r="A20" s="117" t="s">
        <v>29</v>
      </c>
      <c r="B20" s="118">
        <v>6135</v>
      </c>
      <c r="C20" s="119">
        <v>7230</v>
      </c>
      <c r="D20" s="120">
        <f t="shared" si="4"/>
        <v>117.84841075794621</v>
      </c>
      <c r="E20" s="121">
        <v>5815</v>
      </c>
      <c r="F20" s="122">
        <f t="shared" si="1"/>
        <v>1415</v>
      </c>
      <c r="G20" s="123">
        <f t="shared" si="2"/>
        <v>24.333619948409286</v>
      </c>
      <c r="H20" s="116"/>
      <c r="I20" s="93">
        <f t="shared" si="3"/>
        <v>0.11352751825390595</v>
      </c>
    </row>
    <row r="21" spans="1:9" ht="25.5" customHeight="1">
      <c r="A21" s="117" t="s">
        <v>30</v>
      </c>
      <c r="B21" s="125">
        <v>24</v>
      </c>
      <c r="C21" s="119">
        <v>51</v>
      </c>
      <c r="D21" s="120">
        <f t="shared" si="4"/>
        <v>212.5</v>
      </c>
      <c r="E21" s="126">
        <v>23</v>
      </c>
      <c r="F21" s="122">
        <f t="shared" si="1"/>
        <v>28</v>
      </c>
      <c r="G21" s="123">
        <f t="shared" si="2"/>
        <v>121.73913043478262</v>
      </c>
      <c r="H21" s="116"/>
      <c r="I21" s="93">
        <f t="shared" si="3"/>
        <v>0.0008008165188034859</v>
      </c>
    </row>
    <row r="22" spans="1:9" ht="25.5" customHeight="1">
      <c r="A22" s="117" t="s">
        <v>31</v>
      </c>
      <c r="B22" s="118"/>
      <c r="C22" s="119">
        <v>73</v>
      </c>
      <c r="D22" s="120"/>
      <c r="E22" s="121">
        <v>107</v>
      </c>
      <c r="F22" s="122">
        <f t="shared" si="1"/>
        <v>-34</v>
      </c>
      <c r="G22" s="123">
        <f t="shared" si="2"/>
        <v>-31.775700934579437</v>
      </c>
      <c r="H22" s="116"/>
      <c r="I22" s="93">
        <f t="shared" si="3"/>
        <v>0.0011462667818167543</v>
      </c>
    </row>
    <row r="23" spans="1:9" ht="25.5" customHeight="1">
      <c r="A23" s="127" t="s">
        <v>32</v>
      </c>
      <c r="B23" s="112">
        <f>B24+B29+B30+B31+B32+B33</f>
        <v>25734</v>
      </c>
      <c r="C23" s="128">
        <f>C24+C29+C30+C31+C32+C33</f>
        <v>27783</v>
      </c>
      <c r="D23" s="113">
        <f aca="true" t="shared" si="5" ref="D23:D34">C23/B23*100</f>
        <v>107.96222895779901</v>
      </c>
      <c r="E23" s="114">
        <f>E24+E29+E30+E31+E32+E33</f>
        <v>24392</v>
      </c>
      <c r="F23" s="114">
        <f t="shared" si="1"/>
        <v>3391</v>
      </c>
      <c r="G23" s="115">
        <f t="shared" si="2"/>
        <v>13.902099048868482</v>
      </c>
      <c r="H23" s="116"/>
      <c r="I23" s="93">
        <f t="shared" si="3"/>
        <v>0.43625657533171075</v>
      </c>
    </row>
    <row r="24" spans="1:9" ht="25.5" customHeight="1">
      <c r="A24" s="117" t="s">
        <v>33</v>
      </c>
      <c r="B24" s="118">
        <v>7741</v>
      </c>
      <c r="C24" s="119">
        <v>7247</v>
      </c>
      <c r="D24" s="120">
        <f t="shared" si="5"/>
        <v>93.6183955561297</v>
      </c>
      <c r="E24" s="121">
        <v>7337</v>
      </c>
      <c r="F24" s="122">
        <f t="shared" si="1"/>
        <v>-90</v>
      </c>
      <c r="G24" s="123">
        <f t="shared" si="2"/>
        <v>-1.2266593975739404</v>
      </c>
      <c r="H24" s="116"/>
      <c r="I24" s="93">
        <f t="shared" si="3"/>
        <v>0.1137944570935071</v>
      </c>
    </row>
    <row r="25" spans="1:9" ht="25.5" customHeight="1">
      <c r="A25" s="117" t="s">
        <v>34</v>
      </c>
      <c r="B25" s="118">
        <v>1550</v>
      </c>
      <c r="C25" s="119">
        <v>1848</v>
      </c>
      <c r="D25" s="120">
        <f t="shared" si="5"/>
        <v>119.2258064516129</v>
      </c>
      <c r="E25" s="121">
        <v>1469</v>
      </c>
      <c r="F25" s="122">
        <f t="shared" si="1"/>
        <v>379</v>
      </c>
      <c r="G25" s="123">
        <f t="shared" si="2"/>
        <v>25.799863852961195</v>
      </c>
      <c r="H25" s="116"/>
      <c r="I25" s="93">
        <f t="shared" si="3"/>
        <v>0.02901782209311455</v>
      </c>
    </row>
    <row r="26" spans="1:9" ht="25.5" customHeight="1">
      <c r="A26" s="117" t="s">
        <v>35</v>
      </c>
      <c r="B26" s="118">
        <v>680</v>
      </c>
      <c r="C26" s="119">
        <v>820</v>
      </c>
      <c r="D26" s="120">
        <f t="shared" si="5"/>
        <v>120.58823529411764</v>
      </c>
      <c r="E26" s="121">
        <v>645</v>
      </c>
      <c r="F26" s="122">
        <f t="shared" si="1"/>
        <v>175</v>
      </c>
      <c r="G26" s="123">
        <f t="shared" si="2"/>
        <v>27.131782945736433</v>
      </c>
      <c r="H26" s="116"/>
      <c r="I26" s="93">
        <f t="shared" si="3"/>
        <v>0.01287587343958546</v>
      </c>
    </row>
    <row r="27" spans="1:9" ht="25.5" customHeight="1">
      <c r="A27" s="117" t="s">
        <v>36</v>
      </c>
      <c r="B27" s="118">
        <v>8</v>
      </c>
      <c r="C27" s="119"/>
      <c r="D27" s="120">
        <f t="shared" si="5"/>
        <v>0</v>
      </c>
      <c r="E27" s="121">
        <v>8</v>
      </c>
      <c r="F27" s="122">
        <f t="shared" si="1"/>
        <v>-8</v>
      </c>
      <c r="G27" s="123">
        <f t="shared" si="2"/>
        <v>-100</v>
      </c>
      <c r="H27" s="116"/>
      <c r="I27" s="93">
        <f t="shared" si="3"/>
        <v>0</v>
      </c>
    </row>
    <row r="28" spans="1:9" ht="25.5" customHeight="1">
      <c r="A28" s="117" t="s">
        <v>37</v>
      </c>
      <c r="B28" s="118">
        <v>227</v>
      </c>
      <c r="C28" s="119">
        <v>379</v>
      </c>
      <c r="D28" s="120">
        <f t="shared" si="5"/>
        <v>166.9603524229075</v>
      </c>
      <c r="E28" s="121">
        <v>215</v>
      </c>
      <c r="F28" s="122">
        <f t="shared" si="1"/>
        <v>164</v>
      </c>
      <c r="G28" s="123">
        <f t="shared" si="2"/>
        <v>76.27906976744187</v>
      </c>
      <c r="H28" s="116"/>
      <c r="I28" s="93">
        <f t="shared" si="3"/>
        <v>0.00595116589463767</v>
      </c>
    </row>
    <row r="29" spans="1:9" ht="25.5" customHeight="1">
      <c r="A29" s="117" t="s">
        <v>38</v>
      </c>
      <c r="B29" s="118">
        <v>3095</v>
      </c>
      <c r="C29" s="119">
        <v>2040</v>
      </c>
      <c r="D29" s="120">
        <f t="shared" si="5"/>
        <v>65.91276252019385</v>
      </c>
      <c r="E29" s="121">
        <v>2934</v>
      </c>
      <c r="F29" s="122">
        <f t="shared" si="1"/>
        <v>-894</v>
      </c>
      <c r="G29" s="123">
        <f t="shared" si="2"/>
        <v>-30.470347648261757</v>
      </c>
      <c r="H29" s="116"/>
      <c r="I29" s="93">
        <f t="shared" si="3"/>
        <v>0.03203266075213944</v>
      </c>
    </row>
    <row r="30" spans="1:9" ht="25.5" customHeight="1">
      <c r="A30" s="117" t="s">
        <v>39</v>
      </c>
      <c r="B30" s="118">
        <v>1669</v>
      </c>
      <c r="C30" s="119">
        <v>952</v>
      </c>
      <c r="D30" s="120">
        <f t="shared" si="5"/>
        <v>57.04014379868184</v>
      </c>
      <c r="E30" s="121">
        <v>1582</v>
      </c>
      <c r="F30" s="122">
        <f t="shared" si="1"/>
        <v>-630</v>
      </c>
      <c r="G30" s="123">
        <f t="shared" si="2"/>
        <v>-39.823008849557525</v>
      </c>
      <c r="H30" s="116"/>
      <c r="I30" s="93">
        <f t="shared" si="3"/>
        <v>0.01494857501766507</v>
      </c>
    </row>
    <row r="31" spans="1:9" ht="25.5" customHeight="1">
      <c r="A31" s="117" t="s">
        <v>40</v>
      </c>
      <c r="B31" s="118">
        <v>11512</v>
      </c>
      <c r="C31" s="119">
        <v>15741</v>
      </c>
      <c r="D31" s="120">
        <f t="shared" si="5"/>
        <v>136.73558026407227</v>
      </c>
      <c r="E31" s="121">
        <v>10912</v>
      </c>
      <c r="F31" s="122">
        <f t="shared" si="1"/>
        <v>4829</v>
      </c>
      <c r="G31" s="123">
        <f t="shared" si="2"/>
        <v>44.25403225806452</v>
      </c>
      <c r="H31" s="116"/>
      <c r="I31" s="93">
        <f t="shared" si="3"/>
        <v>0.24716966318599357</v>
      </c>
    </row>
    <row r="32" spans="1:9" ht="25.5" customHeight="1">
      <c r="A32" s="117" t="s">
        <v>41</v>
      </c>
      <c r="B32" s="118">
        <v>94</v>
      </c>
      <c r="C32" s="119">
        <v>7</v>
      </c>
      <c r="D32" s="120">
        <f t="shared" si="5"/>
        <v>7.446808510638298</v>
      </c>
      <c r="E32" s="121">
        <v>89</v>
      </c>
      <c r="F32" s="122">
        <f t="shared" si="1"/>
        <v>-82</v>
      </c>
      <c r="G32" s="123">
        <f t="shared" si="2"/>
        <v>-92.13483146067416</v>
      </c>
      <c r="H32" s="116"/>
      <c r="I32" s="93">
        <f t="shared" si="3"/>
        <v>0.00010991599277694905</v>
      </c>
    </row>
    <row r="33" spans="1:9" ht="25.5" customHeight="1">
      <c r="A33" s="117" t="s">
        <v>42</v>
      </c>
      <c r="B33" s="118">
        <v>1623</v>
      </c>
      <c r="C33" s="119">
        <v>1796</v>
      </c>
      <c r="D33" s="120">
        <f t="shared" si="5"/>
        <v>110.65927295132471</v>
      </c>
      <c r="E33" s="121">
        <v>1538</v>
      </c>
      <c r="F33" s="122">
        <f t="shared" si="1"/>
        <v>258</v>
      </c>
      <c r="G33" s="123">
        <f t="shared" si="2"/>
        <v>16.775032509752926</v>
      </c>
      <c r="H33" s="116"/>
      <c r="I33" s="93">
        <f t="shared" si="3"/>
        <v>0.02820130328962864</v>
      </c>
    </row>
    <row r="34" spans="1:9" ht="25.5" customHeight="1">
      <c r="A34" s="129" t="s">
        <v>43</v>
      </c>
      <c r="B34" s="112">
        <f>B7+B23</f>
        <v>71055</v>
      </c>
      <c r="C34" s="112">
        <f>C7+C23</f>
        <v>77672</v>
      </c>
      <c r="D34" s="113">
        <f t="shared" si="5"/>
        <v>109.31250439800155</v>
      </c>
      <c r="E34" s="130">
        <f>E7+E23</f>
        <v>67350</v>
      </c>
      <c r="F34" s="114">
        <f t="shared" si="1"/>
        <v>10322</v>
      </c>
      <c r="G34" s="115">
        <f t="shared" si="2"/>
        <v>15.325909428359315</v>
      </c>
      <c r="H34" s="116"/>
      <c r="I34" s="93">
        <f t="shared" si="3"/>
        <v>1.2196278558530267</v>
      </c>
    </row>
    <row r="35" spans="1:8" ht="25.5" customHeight="1">
      <c r="A35" s="127" t="s">
        <v>44</v>
      </c>
      <c r="B35" s="114">
        <f>SUM(B36:B46)-B38-B43-B44</f>
        <v>230214</v>
      </c>
      <c r="C35" s="114">
        <f>SUM(C36:C46)-C38-C43-C44</f>
        <v>260537</v>
      </c>
      <c r="D35" s="114"/>
      <c r="E35" s="114">
        <f>SUM(E36:E46)-E38-E43-E44</f>
        <v>267354</v>
      </c>
      <c r="F35" s="114">
        <f>SUM(F36:F40)</f>
        <v>0</v>
      </c>
      <c r="G35" s="123"/>
      <c r="H35" s="116"/>
    </row>
    <row r="36" spans="1:8" ht="25.5" customHeight="1">
      <c r="A36" s="117" t="s">
        <v>45</v>
      </c>
      <c r="B36" s="118">
        <v>4516</v>
      </c>
      <c r="C36" s="122">
        <v>4516</v>
      </c>
      <c r="D36" s="113"/>
      <c r="E36" s="122">
        <v>4516</v>
      </c>
      <c r="F36" s="122"/>
      <c r="G36" s="123"/>
      <c r="H36" s="116"/>
    </row>
    <row r="37" spans="1:8" ht="25.5" customHeight="1">
      <c r="A37" s="117" t="s">
        <v>46</v>
      </c>
      <c r="B37" s="118">
        <v>83959</v>
      </c>
      <c r="C37" s="122">
        <v>131371</v>
      </c>
      <c r="D37" s="113"/>
      <c r="E37" s="122">
        <v>158260</v>
      </c>
      <c r="F37" s="122"/>
      <c r="G37" s="123"/>
      <c r="H37" s="116"/>
    </row>
    <row r="38" spans="1:9" s="32" customFormat="1" ht="25.5" customHeight="1">
      <c r="A38" s="117" t="s">
        <v>47</v>
      </c>
      <c r="B38" s="118">
        <v>69470</v>
      </c>
      <c r="C38" s="122">
        <v>55551</v>
      </c>
      <c r="D38" s="113"/>
      <c r="E38" s="122">
        <v>78072</v>
      </c>
      <c r="F38" s="122"/>
      <c r="G38" s="123"/>
      <c r="I38" s="33"/>
    </row>
    <row r="39" spans="1:7" s="32" customFormat="1" ht="25.5" customHeight="1">
      <c r="A39" s="117" t="s">
        <v>48</v>
      </c>
      <c r="B39" s="118">
        <v>31297</v>
      </c>
      <c r="C39" s="122">
        <v>28227</v>
      </c>
      <c r="D39" s="113"/>
      <c r="E39" s="122">
        <v>21856</v>
      </c>
      <c r="F39" s="122"/>
      <c r="G39" s="123"/>
    </row>
    <row r="40" spans="1:9" ht="25.5" customHeight="1">
      <c r="A40" s="117" t="s">
        <v>49</v>
      </c>
      <c r="B40" s="118">
        <v>3420</v>
      </c>
      <c r="C40" s="122">
        <v>3420</v>
      </c>
      <c r="D40" s="113"/>
      <c r="E40" s="122">
        <v>2770</v>
      </c>
      <c r="F40" s="122"/>
      <c r="G40" s="123"/>
      <c r="I40" s="32"/>
    </row>
    <row r="41" spans="1:9" ht="25.5" customHeight="1">
      <c r="A41" s="117" t="s">
        <v>50</v>
      </c>
      <c r="B41" s="118">
        <v>0</v>
      </c>
      <c r="C41" s="122">
        <f>-36</f>
        <v>-36</v>
      </c>
      <c r="D41" s="113"/>
      <c r="E41" s="122">
        <v>-51</v>
      </c>
      <c r="F41" s="122"/>
      <c r="G41" s="123"/>
      <c r="I41" s="32"/>
    </row>
    <row r="42" spans="1:7" ht="25.5" customHeight="1">
      <c r="A42" s="117" t="s">
        <v>51</v>
      </c>
      <c r="B42" s="118">
        <v>90927</v>
      </c>
      <c r="C42" s="118">
        <f>C43+C44</f>
        <v>76944</v>
      </c>
      <c r="D42" s="120"/>
      <c r="E42" s="118">
        <v>51907</v>
      </c>
      <c r="F42" s="122"/>
      <c r="G42" s="123"/>
    </row>
    <row r="43" spans="1:7" ht="25.5" customHeight="1">
      <c r="A43" s="117" t="s">
        <v>52</v>
      </c>
      <c r="B43" s="118">
        <v>279</v>
      </c>
      <c r="C43" s="122">
        <f>295-8</f>
        <v>287</v>
      </c>
      <c r="D43" s="121"/>
      <c r="E43" s="122">
        <v>30165</v>
      </c>
      <c r="F43" s="122"/>
      <c r="G43" s="123"/>
    </row>
    <row r="44" spans="1:7" ht="25.5" customHeight="1">
      <c r="A44" s="117" t="s">
        <v>53</v>
      </c>
      <c r="B44" s="118">
        <v>90648</v>
      </c>
      <c r="C44" s="122">
        <f>94085-19000+1277+8+287</f>
        <v>76657</v>
      </c>
      <c r="D44" s="121"/>
      <c r="E44" s="122">
        <v>21742</v>
      </c>
      <c r="F44" s="122"/>
      <c r="G44" s="123"/>
    </row>
    <row r="45" spans="1:7" s="33" customFormat="1" ht="25.5" customHeight="1">
      <c r="A45" s="117" t="s">
        <v>54</v>
      </c>
      <c r="B45" s="118">
        <v>15930</v>
      </c>
      <c r="C45" s="122">
        <v>15930</v>
      </c>
      <c r="D45" s="120"/>
      <c r="E45" s="122">
        <v>27000</v>
      </c>
      <c r="F45" s="122"/>
      <c r="G45" s="123"/>
    </row>
    <row r="46" spans="1:7" ht="25.5" customHeight="1">
      <c r="A46" s="117" t="s">
        <v>55</v>
      </c>
      <c r="B46" s="118">
        <v>165</v>
      </c>
      <c r="C46" s="122">
        <v>165</v>
      </c>
      <c r="D46" s="121"/>
      <c r="E46" s="122">
        <v>1096</v>
      </c>
      <c r="F46" s="122"/>
      <c r="G46" s="123"/>
    </row>
    <row r="47" spans="1:7" ht="25.5" customHeight="1">
      <c r="A47" s="131" t="s">
        <v>56</v>
      </c>
      <c r="B47" s="132">
        <f>B34+B35</f>
        <v>301269</v>
      </c>
      <c r="C47" s="132">
        <f>C34+C35</f>
        <v>338209</v>
      </c>
      <c r="D47" s="132"/>
      <c r="E47" s="132">
        <f>E34+E35</f>
        <v>334704</v>
      </c>
      <c r="F47" s="132"/>
      <c r="G47" s="133"/>
    </row>
    <row r="64" ht="14.25">
      <c r="E64" s="71"/>
    </row>
  </sheetData>
  <sheetProtection/>
  <mergeCells count="11">
    <mergeCell ref="A1:G1"/>
    <mergeCell ref="A2:G2"/>
    <mergeCell ref="B3:C3"/>
    <mergeCell ref="F4:G4"/>
    <mergeCell ref="A4:A6"/>
    <mergeCell ref="B4:B6"/>
    <mergeCell ref="C4:C6"/>
    <mergeCell ref="D4:D6"/>
    <mergeCell ref="E4:E6"/>
    <mergeCell ref="F5:F6"/>
    <mergeCell ref="G5:G6"/>
  </mergeCells>
  <printOptions horizontalCentered="1"/>
  <pageMargins left="0.4722222222222222" right="0.4722222222222222" top="0.39305555555555555" bottom="0.39305555555555555" header="1.0590277777777777" footer="0.3145833333333333"/>
  <pageSetup horizontalDpi="600" verticalDpi="600" orientation="portrait" paperSize="9" scale="62"/>
  <headerFooter alignWithMargins="0">
    <oddFooter>&amp;C&amp;16第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showZeros="0" tabSelected="1" zoomScale="80" zoomScaleNormal="80" workbookViewId="0" topLeftCell="A1">
      <selection activeCell="R14" sqref="R14"/>
    </sheetView>
  </sheetViews>
  <sheetFormatPr defaultColWidth="9.00390625" defaultRowHeight="14.25"/>
  <cols>
    <col min="1" max="1" width="31.125" style="33" customWidth="1"/>
    <col min="2" max="2" width="9.625" style="34" customWidth="1"/>
    <col min="3" max="3" width="9.875" style="34" customWidth="1"/>
    <col min="4" max="4" width="10.00390625" style="33" customWidth="1"/>
    <col min="5" max="5" width="7.125" style="33" customWidth="1"/>
    <col min="6" max="6" width="9.625" style="33" customWidth="1"/>
    <col min="7" max="7" width="9.25390625" style="33" customWidth="1"/>
    <col min="8" max="8" width="9.625" style="34" customWidth="1"/>
    <col min="9" max="9" width="8.375" style="34" customWidth="1"/>
    <col min="10" max="10" width="8.625" style="33" customWidth="1"/>
    <col min="11" max="11" width="8.875" style="33" customWidth="1"/>
    <col min="12" max="12" width="8.625" style="35" customWidth="1"/>
    <col min="13" max="13" width="8.75390625" style="36" customWidth="1"/>
    <col min="14" max="15" width="9.00390625" style="33" customWidth="1"/>
    <col min="16" max="17" width="12.625" style="33" customWidth="1"/>
    <col min="18" max="253" width="9.00390625" style="33" customWidth="1"/>
  </cols>
  <sheetData>
    <row r="1" spans="1:13" s="28" customFormat="1" ht="38.25" customHeight="1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28" customFormat="1" ht="1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28" customFormat="1" ht="24" customHeight="1">
      <c r="A3" s="39" t="s">
        <v>58</v>
      </c>
      <c r="B3" s="40"/>
      <c r="C3" s="40"/>
      <c r="D3" s="41"/>
      <c r="E3" s="41"/>
      <c r="F3" s="41"/>
      <c r="G3" s="41"/>
      <c r="H3" s="40"/>
      <c r="I3" s="40"/>
      <c r="J3" s="41"/>
      <c r="K3" s="41"/>
      <c r="L3" s="73" t="s">
        <v>7</v>
      </c>
      <c r="M3" s="73"/>
    </row>
    <row r="4" spans="1:13" s="29" customFormat="1" ht="19.5" customHeight="1">
      <c r="A4" s="42" t="s">
        <v>8</v>
      </c>
      <c r="B4" s="43" t="s">
        <v>59</v>
      </c>
      <c r="C4" s="44" t="s">
        <v>60</v>
      </c>
      <c r="D4" s="45"/>
      <c r="E4" s="45"/>
      <c r="F4" s="45"/>
      <c r="G4" s="43" t="s">
        <v>61</v>
      </c>
      <c r="H4" s="43"/>
      <c r="I4" s="43"/>
      <c r="J4" s="74" t="s">
        <v>62</v>
      </c>
      <c r="K4" s="75" t="s">
        <v>63</v>
      </c>
      <c r="L4" s="75" t="s">
        <v>64</v>
      </c>
      <c r="M4" s="76"/>
    </row>
    <row r="5" spans="1:13" s="30" customFormat="1" ht="13.5" customHeight="1">
      <c r="A5" s="46"/>
      <c r="B5" s="47"/>
      <c r="C5" s="48" t="s">
        <v>65</v>
      </c>
      <c r="D5" s="48" t="s">
        <v>66</v>
      </c>
      <c r="E5" s="48" t="s">
        <v>67</v>
      </c>
      <c r="F5" s="49" t="s">
        <v>68</v>
      </c>
      <c r="G5" s="47" t="s">
        <v>65</v>
      </c>
      <c r="H5" s="47" t="s">
        <v>69</v>
      </c>
      <c r="I5" s="47" t="s">
        <v>70</v>
      </c>
      <c r="J5" s="77"/>
      <c r="K5" s="78"/>
      <c r="L5" s="79" t="s">
        <v>14</v>
      </c>
      <c r="M5" s="80" t="s">
        <v>15</v>
      </c>
    </row>
    <row r="6" spans="1:13" s="31" customFormat="1" ht="31.5" customHeight="1">
      <c r="A6" s="46"/>
      <c r="B6" s="47"/>
      <c r="C6" s="50"/>
      <c r="D6" s="51"/>
      <c r="E6" s="51"/>
      <c r="F6" s="52"/>
      <c r="G6" s="47"/>
      <c r="H6" s="47"/>
      <c r="I6" s="47"/>
      <c r="J6" s="81"/>
      <c r="K6" s="78"/>
      <c r="L6" s="79"/>
      <c r="M6" s="80"/>
    </row>
    <row r="7" spans="1:14" s="32" customFormat="1" ht="31.5" customHeight="1">
      <c r="A7" s="53" t="s">
        <v>71</v>
      </c>
      <c r="B7" s="54">
        <v>58533</v>
      </c>
      <c r="C7" s="54">
        <f>SUM(D7:F7)</f>
        <v>39918</v>
      </c>
      <c r="D7" s="54">
        <v>37173</v>
      </c>
      <c r="E7" s="55">
        <v>275</v>
      </c>
      <c r="F7" s="56">
        <v>2470</v>
      </c>
      <c r="G7" s="55">
        <v>37673</v>
      </c>
      <c r="H7" s="57">
        <f aca="true" t="shared" si="0" ref="H7:H29">G7-I7</f>
        <v>35753</v>
      </c>
      <c r="I7" s="55">
        <v>1920</v>
      </c>
      <c r="J7" s="56">
        <f>E7+F7+-I7</f>
        <v>825</v>
      </c>
      <c r="K7" s="82">
        <v>45075</v>
      </c>
      <c r="L7" s="82">
        <f aca="true" t="shared" si="1" ref="L7:L30">G7-K7</f>
        <v>-7402</v>
      </c>
      <c r="M7" s="83">
        <f aca="true" t="shared" si="2" ref="M7:M20">L7/K7</f>
        <v>-0.16421519689406544</v>
      </c>
      <c r="N7" s="84"/>
    </row>
    <row r="8" spans="1:14" ht="31.5" customHeight="1">
      <c r="A8" s="53" t="s">
        <v>72</v>
      </c>
      <c r="B8" s="54"/>
      <c r="C8" s="54">
        <f aca="true" t="shared" si="3" ref="C7:C29">SUM(D8:F8)</f>
        <v>181</v>
      </c>
      <c r="D8" s="54">
        <v>0</v>
      </c>
      <c r="E8" s="55">
        <v>5</v>
      </c>
      <c r="F8" s="56">
        <v>176</v>
      </c>
      <c r="G8" s="55">
        <v>9</v>
      </c>
      <c r="H8" s="57">
        <f t="shared" si="0"/>
        <v>0</v>
      </c>
      <c r="I8" s="57">
        <v>9</v>
      </c>
      <c r="J8" s="56">
        <f aca="true" t="shared" si="4" ref="J8:J29">E8+F8+-I8</f>
        <v>172</v>
      </c>
      <c r="K8" s="82">
        <v>161</v>
      </c>
      <c r="L8" s="82">
        <f t="shared" si="1"/>
        <v>-152</v>
      </c>
      <c r="M8" s="83"/>
      <c r="N8" s="84"/>
    </row>
    <row r="9" spans="1:14" ht="31.5" customHeight="1">
      <c r="A9" s="58" t="s">
        <v>73</v>
      </c>
      <c r="B9" s="54">
        <v>5208</v>
      </c>
      <c r="C9" s="54">
        <f t="shared" si="3"/>
        <v>3594</v>
      </c>
      <c r="D9" s="54">
        <v>3340</v>
      </c>
      <c r="E9" s="55">
        <v>1</v>
      </c>
      <c r="F9" s="56">
        <v>253</v>
      </c>
      <c r="G9" s="55">
        <v>3426</v>
      </c>
      <c r="H9" s="57">
        <f t="shared" si="0"/>
        <v>3205</v>
      </c>
      <c r="I9" s="57">
        <v>221</v>
      </c>
      <c r="J9" s="56">
        <f t="shared" si="4"/>
        <v>33</v>
      </c>
      <c r="K9" s="82">
        <v>3857</v>
      </c>
      <c r="L9" s="82">
        <f t="shared" si="1"/>
        <v>-431</v>
      </c>
      <c r="M9" s="83">
        <f t="shared" si="2"/>
        <v>-0.11174487943997925</v>
      </c>
      <c r="N9" s="84"/>
    </row>
    <row r="10" spans="1:14" ht="31.5" customHeight="1">
      <c r="A10" s="58" t="s">
        <v>74</v>
      </c>
      <c r="B10" s="54">
        <v>85917</v>
      </c>
      <c r="C10" s="54">
        <f t="shared" si="3"/>
        <v>88660</v>
      </c>
      <c r="D10" s="54">
        <v>77785</v>
      </c>
      <c r="E10" s="55">
        <v>169</v>
      </c>
      <c r="F10" s="56">
        <v>10706</v>
      </c>
      <c r="G10" s="55">
        <v>84384</v>
      </c>
      <c r="H10" s="57">
        <f t="shared" si="0"/>
        <v>76492</v>
      </c>
      <c r="I10" s="57">
        <v>7892</v>
      </c>
      <c r="J10" s="56">
        <f t="shared" si="4"/>
        <v>2983</v>
      </c>
      <c r="K10" s="82">
        <v>82469</v>
      </c>
      <c r="L10" s="82">
        <f t="shared" si="1"/>
        <v>1915</v>
      </c>
      <c r="M10" s="83">
        <f t="shared" si="2"/>
        <v>0.023220846621154617</v>
      </c>
      <c r="N10" s="84"/>
    </row>
    <row r="11" spans="1:14" ht="31.5" customHeight="1">
      <c r="A11" s="58" t="s">
        <v>75</v>
      </c>
      <c r="B11" s="54">
        <v>5072</v>
      </c>
      <c r="C11" s="54">
        <f t="shared" si="3"/>
        <v>3928</v>
      </c>
      <c r="D11" s="54">
        <v>3527</v>
      </c>
      <c r="E11" s="55"/>
      <c r="F11" s="56">
        <v>401</v>
      </c>
      <c r="G11" s="55">
        <v>3848</v>
      </c>
      <c r="H11" s="57">
        <f t="shared" si="0"/>
        <v>3447</v>
      </c>
      <c r="I11" s="57">
        <v>401</v>
      </c>
      <c r="J11" s="56">
        <f t="shared" si="4"/>
        <v>0</v>
      </c>
      <c r="K11" s="82">
        <v>3451</v>
      </c>
      <c r="L11" s="82">
        <f t="shared" si="1"/>
        <v>397</v>
      </c>
      <c r="M11" s="83">
        <f t="shared" si="2"/>
        <v>0.11503911909591423</v>
      </c>
      <c r="N11" s="84"/>
    </row>
    <row r="12" spans="1:14" ht="31.5" customHeight="1">
      <c r="A12" s="58" t="s">
        <v>76</v>
      </c>
      <c r="B12" s="54">
        <v>6198</v>
      </c>
      <c r="C12" s="54">
        <f t="shared" si="3"/>
        <v>8880</v>
      </c>
      <c r="D12" s="54">
        <v>7498</v>
      </c>
      <c r="E12" s="55">
        <v>237</v>
      </c>
      <c r="F12" s="56">
        <v>1145</v>
      </c>
      <c r="G12" s="55">
        <v>7632</v>
      </c>
      <c r="H12" s="57">
        <f t="shared" si="0"/>
        <v>7369</v>
      </c>
      <c r="I12" s="57">
        <v>263</v>
      </c>
      <c r="J12" s="56">
        <f t="shared" si="4"/>
        <v>1119</v>
      </c>
      <c r="K12" s="82">
        <v>7610</v>
      </c>
      <c r="L12" s="82">
        <f t="shared" si="1"/>
        <v>22</v>
      </c>
      <c r="M12" s="83">
        <f t="shared" si="2"/>
        <v>0.0028909329829172143</v>
      </c>
      <c r="N12" s="84"/>
    </row>
    <row r="13" spans="1:14" ht="31.5" customHeight="1">
      <c r="A13" s="59" t="s">
        <v>77</v>
      </c>
      <c r="B13" s="54">
        <v>29775</v>
      </c>
      <c r="C13" s="54">
        <f t="shared" si="3"/>
        <v>35951</v>
      </c>
      <c r="D13" s="54">
        <v>17171</v>
      </c>
      <c r="E13" s="55">
        <v>130</v>
      </c>
      <c r="F13" s="56">
        <v>18650</v>
      </c>
      <c r="G13" s="55">
        <v>34863</v>
      </c>
      <c r="H13" s="57">
        <f t="shared" si="0"/>
        <v>16895</v>
      </c>
      <c r="I13" s="57">
        <v>17968</v>
      </c>
      <c r="J13" s="56">
        <f t="shared" si="4"/>
        <v>812</v>
      </c>
      <c r="K13" s="82">
        <v>33749</v>
      </c>
      <c r="L13" s="82">
        <f t="shared" si="1"/>
        <v>1114</v>
      </c>
      <c r="M13" s="83">
        <f t="shared" si="2"/>
        <v>0.03300838543364248</v>
      </c>
      <c r="N13" s="84"/>
    </row>
    <row r="14" spans="1:14" ht="31.5" customHeight="1">
      <c r="A14" s="60" t="s">
        <v>78</v>
      </c>
      <c r="B14" s="55">
        <v>13206</v>
      </c>
      <c r="C14" s="54">
        <f t="shared" si="3"/>
        <v>48358</v>
      </c>
      <c r="D14" s="54">
        <v>7933</v>
      </c>
      <c r="E14" s="55">
        <v>225</v>
      </c>
      <c r="F14" s="56">
        <f>693+39507</f>
        <v>40200</v>
      </c>
      <c r="G14" s="55">
        <v>31126</v>
      </c>
      <c r="H14" s="57">
        <f t="shared" si="0"/>
        <v>5519</v>
      </c>
      <c r="I14" s="57">
        <v>25607</v>
      </c>
      <c r="J14" s="56">
        <f t="shared" si="4"/>
        <v>14818</v>
      </c>
      <c r="K14" s="82">
        <v>33075</v>
      </c>
      <c r="L14" s="82">
        <f t="shared" si="1"/>
        <v>-1949</v>
      </c>
      <c r="M14" s="83">
        <f t="shared" si="2"/>
        <v>-0.05892668178382464</v>
      </c>
      <c r="N14" s="84"/>
    </row>
    <row r="15" spans="1:14" s="32" customFormat="1" ht="31.5" customHeight="1">
      <c r="A15" s="59" t="s">
        <v>79</v>
      </c>
      <c r="B15" s="54">
        <v>200</v>
      </c>
      <c r="C15" s="54">
        <f t="shared" si="3"/>
        <v>1674</v>
      </c>
      <c r="D15" s="54">
        <v>4</v>
      </c>
      <c r="E15" s="55">
        <v>8</v>
      </c>
      <c r="F15" s="56">
        <v>1662</v>
      </c>
      <c r="G15" s="55">
        <v>1041</v>
      </c>
      <c r="H15" s="57">
        <f t="shared" si="0"/>
        <v>4</v>
      </c>
      <c r="I15" s="57">
        <v>1037</v>
      </c>
      <c r="J15" s="56">
        <f t="shared" si="4"/>
        <v>633</v>
      </c>
      <c r="K15" s="82">
        <v>1338</v>
      </c>
      <c r="L15" s="82">
        <f t="shared" si="1"/>
        <v>-297</v>
      </c>
      <c r="M15" s="83">
        <f t="shared" si="2"/>
        <v>-0.2219730941704036</v>
      </c>
      <c r="N15" s="84"/>
    </row>
    <row r="16" spans="1:14" s="32" customFormat="1" ht="31.5" customHeight="1">
      <c r="A16" s="59" t="s">
        <v>80</v>
      </c>
      <c r="B16" s="54">
        <v>26667</v>
      </c>
      <c r="C16" s="54">
        <f t="shared" si="3"/>
        <v>28629</v>
      </c>
      <c r="D16" s="54">
        <v>25300</v>
      </c>
      <c r="E16" s="55">
        <v>293</v>
      </c>
      <c r="F16" s="55">
        <f>17812+1154-15930</f>
        <v>3036</v>
      </c>
      <c r="G16" s="55">
        <v>25370</v>
      </c>
      <c r="H16" s="55">
        <f t="shared" si="0"/>
        <v>24455</v>
      </c>
      <c r="I16" s="55">
        <f>16845-15930</f>
        <v>915</v>
      </c>
      <c r="J16" s="56">
        <f t="shared" si="4"/>
        <v>2414</v>
      </c>
      <c r="K16" s="82">
        <v>36632</v>
      </c>
      <c r="L16" s="82">
        <f t="shared" si="1"/>
        <v>-11262</v>
      </c>
      <c r="M16" s="83">
        <f t="shared" si="2"/>
        <v>-0.3074361214238917</v>
      </c>
      <c r="N16" s="84"/>
    </row>
    <row r="17" spans="1:14" ht="31.5" customHeight="1">
      <c r="A17" s="59" t="s">
        <v>81</v>
      </c>
      <c r="B17" s="54">
        <v>22657</v>
      </c>
      <c r="C17" s="54">
        <f t="shared" si="3"/>
        <v>59141</v>
      </c>
      <c r="D17" s="54">
        <v>34743</v>
      </c>
      <c r="E17" s="55">
        <v>1709</v>
      </c>
      <c r="F17" s="56">
        <v>22689</v>
      </c>
      <c r="G17" s="55">
        <v>45437</v>
      </c>
      <c r="H17" s="55">
        <f t="shared" si="0"/>
        <v>33949</v>
      </c>
      <c r="I17" s="55">
        <v>11488</v>
      </c>
      <c r="J17" s="56">
        <f t="shared" si="4"/>
        <v>12910</v>
      </c>
      <c r="K17" s="82">
        <v>45172</v>
      </c>
      <c r="L17" s="82">
        <f t="shared" si="1"/>
        <v>265</v>
      </c>
      <c r="M17" s="83">
        <f t="shared" si="2"/>
        <v>0.005866465952359869</v>
      </c>
      <c r="N17" s="84"/>
    </row>
    <row r="18" spans="1:14" ht="31.5" customHeight="1">
      <c r="A18" s="59" t="s">
        <v>82</v>
      </c>
      <c r="B18" s="54"/>
      <c r="C18" s="54">
        <f t="shared" si="3"/>
        <v>59</v>
      </c>
      <c r="D18" s="54">
        <v>0</v>
      </c>
      <c r="E18" s="55">
        <v>59</v>
      </c>
      <c r="F18" s="56"/>
      <c r="G18" s="55"/>
      <c r="H18" s="55">
        <f t="shared" si="0"/>
        <v>0</v>
      </c>
      <c r="I18" s="55"/>
      <c r="J18" s="56">
        <f t="shared" si="4"/>
        <v>59</v>
      </c>
      <c r="K18" s="82">
        <v>1948</v>
      </c>
      <c r="L18" s="82">
        <f t="shared" si="1"/>
        <v>-1948</v>
      </c>
      <c r="M18" s="83">
        <f t="shared" si="2"/>
        <v>-1</v>
      </c>
      <c r="N18" s="84"/>
    </row>
    <row r="19" spans="1:14" ht="31.5" customHeight="1">
      <c r="A19" s="59" t="s">
        <v>83</v>
      </c>
      <c r="B19" s="54"/>
      <c r="C19" s="54">
        <f t="shared" si="3"/>
        <v>167</v>
      </c>
      <c r="D19" s="54">
        <v>0</v>
      </c>
      <c r="E19" s="55"/>
      <c r="F19" s="56">
        <v>167</v>
      </c>
      <c r="G19" s="55">
        <v>167</v>
      </c>
      <c r="H19" s="55">
        <f t="shared" si="0"/>
        <v>0</v>
      </c>
      <c r="I19" s="55">
        <v>167</v>
      </c>
      <c r="J19" s="56">
        <f t="shared" si="4"/>
        <v>0</v>
      </c>
      <c r="K19" s="82">
        <v>2650</v>
      </c>
      <c r="L19" s="82">
        <f t="shared" si="1"/>
        <v>-2483</v>
      </c>
      <c r="M19" s="83">
        <f t="shared" si="2"/>
        <v>-0.9369811320754717</v>
      </c>
      <c r="N19" s="84"/>
    </row>
    <row r="20" spans="1:14" ht="31.5" customHeight="1">
      <c r="A20" s="59" t="s">
        <v>84</v>
      </c>
      <c r="B20" s="54">
        <v>294</v>
      </c>
      <c r="C20" s="54">
        <f t="shared" si="3"/>
        <v>258</v>
      </c>
      <c r="D20" s="54">
        <v>234</v>
      </c>
      <c r="E20" s="55">
        <v>1</v>
      </c>
      <c r="F20" s="56">
        <v>23</v>
      </c>
      <c r="G20" s="55">
        <v>256</v>
      </c>
      <c r="H20" s="55">
        <f t="shared" si="0"/>
        <v>232</v>
      </c>
      <c r="I20" s="55">
        <v>24</v>
      </c>
      <c r="J20" s="56">
        <f t="shared" si="4"/>
        <v>0</v>
      </c>
      <c r="K20" s="82">
        <v>319</v>
      </c>
      <c r="L20" s="82">
        <f t="shared" si="1"/>
        <v>-63</v>
      </c>
      <c r="M20" s="83">
        <f t="shared" si="2"/>
        <v>-0.1974921630094044</v>
      </c>
      <c r="N20" s="84"/>
    </row>
    <row r="21" spans="1:14" s="32" customFormat="1" ht="31.5" customHeight="1">
      <c r="A21" s="60" t="s">
        <v>85</v>
      </c>
      <c r="B21" s="55">
        <v>1600</v>
      </c>
      <c r="C21" s="54">
        <f t="shared" si="3"/>
        <v>0</v>
      </c>
      <c r="D21" s="54">
        <v>0</v>
      </c>
      <c r="E21" s="55"/>
      <c r="F21" s="56"/>
      <c r="G21" s="55"/>
      <c r="H21" s="55">
        <f t="shared" si="0"/>
        <v>0</v>
      </c>
      <c r="I21" s="55"/>
      <c r="J21" s="56">
        <f t="shared" si="4"/>
        <v>0</v>
      </c>
      <c r="K21" s="82">
        <v>18</v>
      </c>
      <c r="L21" s="82">
        <f t="shared" si="1"/>
        <v>-18</v>
      </c>
      <c r="M21" s="83"/>
      <c r="N21" s="84"/>
    </row>
    <row r="22" spans="1:14" ht="31.5" customHeight="1">
      <c r="A22" s="59" t="s">
        <v>86</v>
      </c>
      <c r="B22" s="54">
        <v>661</v>
      </c>
      <c r="C22" s="54">
        <f t="shared" si="3"/>
        <v>539</v>
      </c>
      <c r="D22" s="54">
        <v>539</v>
      </c>
      <c r="E22" s="55"/>
      <c r="F22" s="56"/>
      <c r="G22" s="55">
        <v>539</v>
      </c>
      <c r="H22" s="55">
        <f t="shared" si="0"/>
        <v>539</v>
      </c>
      <c r="I22" s="55"/>
      <c r="J22" s="56">
        <f t="shared" si="4"/>
        <v>0</v>
      </c>
      <c r="K22" s="82">
        <v>2184</v>
      </c>
      <c r="L22" s="82">
        <f t="shared" si="1"/>
        <v>-1645</v>
      </c>
      <c r="M22" s="83">
        <f aca="true" t="shared" si="5" ref="M22:M25">L22/K22</f>
        <v>-0.7532051282051282</v>
      </c>
      <c r="N22" s="84"/>
    </row>
    <row r="23" spans="1:14" ht="31.5" customHeight="1">
      <c r="A23" s="59" t="s">
        <v>87</v>
      </c>
      <c r="B23" s="54"/>
      <c r="C23" s="54">
        <f t="shared" si="3"/>
        <v>1964</v>
      </c>
      <c r="D23" s="54">
        <v>0</v>
      </c>
      <c r="E23" s="55">
        <v>28</v>
      </c>
      <c r="F23" s="55">
        <v>1936</v>
      </c>
      <c r="G23" s="55">
        <v>1616</v>
      </c>
      <c r="H23" s="55">
        <f t="shared" si="0"/>
        <v>0</v>
      </c>
      <c r="I23" s="55">
        <v>1616</v>
      </c>
      <c r="J23" s="56">
        <f t="shared" si="4"/>
        <v>348</v>
      </c>
      <c r="K23" s="82">
        <v>392</v>
      </c>
      <c r="L23" s="82">
        <f t="shared" si="1"/>
        <v>1224</v>
      </c>
      <c r="M23" s="83">
        <f t="shared" si="5"/>
        <v>3.122448979591837</v>
      </c>
      <c r="N23" s="84"/>
    </row>
    <row r="24" spans="1:14" ht="31.5" customHeight="1">
      <c r="A24" s="59" t="s">
        <v>88</v>
      </c>
      <c r="B24" s="54">
        <v>1950</v>
      </c>
      <c r="C24" s="54">
        <f t="shared" si="3"/>
        <v>3403</v>
      </c>
      <c r="D24" s="54">
        <v>3403</v>
      </c>
      <c r="E24" s="55"/>
      <c r="F24" s="56"/>
      <c r="G24" s="55">
        <v>3403</v>
      </c>
      <c r="H24" s="55">
        <f t="shared" si="0"/>
        <v>3403</v>
      </c>
      <c r="I24" s="55"/>
      <c r="J24" s="56">
        <f t="shared" si="4"/>
        <v>0</v>
      </c>
      <c r="K24" s="82">
        <v>13</v>
      </c>
      <c r="L24" s="82">
        <f t="shared" si="1"/>
        <v>3390</v>
      </c>
      <c r="M24" s="83">
        <f t="shared" si="5"/>
        <v>260.7692307692308</v>
      </c>
      <c r="N24" s="84"/>
    </row>
    <row r="25" spans="1:14" ht="31.5" customHeight="1">
      <c r="A25" s="59" t="s">
        <v>89</v>
      </c>
      <c r="B25" s="54">
        <v>3933</v>
      </c>
      <c r="C25" s="54">
        <f t="shared" si="3"/>
        <v>3257</v>
      </c>
      <c r="D25" s="54">
        <v>2444</v>
      </c>
      <c r="E25" s="55">
        <v>280</v>
      </c>
      <c r="F25" s="56">
        <v>533</v>
      </c>
      <c r="G25" s="55">
        <v>2891</v>
      </c>
      <c r="H25" s="57">
        <f t="shared" si="0"/>
        <v>2437</v>
      </c>
      <c r="I25" s="57">
        <v>454</v>
      </c>
      <c r="J25" s="56">
        <f t="shared" si="4"/>
        <v>359</v>
      </c>
      <c r="K25" s="82">
        <v>1825</v>
      </c>
      <c r="L25" s="82">
        <f t="shared" si="1"/>
        <v>1066</v>
      </c>
      <c r="M25" s="83">
        <f t="shared" si="5"/>
        <v>0.5841095890410959</v>
      </c>
      <c r="N25" s="84"/>
    </row>
    <row r="26" spans="1:14" ht="31.5" customHeight="1">
      <c r="A26" s="59" t="s">
        <v>90</v>
      </c>
      <c r="B26" s="54">
        <v>3000</v>
      </c>
      <c r="C26" s="54">
        <f t="shared" si="3"/>
        <v>0</v>
      </c>
      <c r="D26" s="54"/>
      <c r="E26" s="55"/>
      <c r="F26" s="56"/>
      <c r="G26" s="55"/>
      <c r="H26" s="57">
        <f t="shared" si="0"/>
        <v>0</v>
      </c>
      <c r="I26" s="57"/>
      <c r="J26" s="56">
        <f t="shared" si="4"/>
        <v>0</v>
      </c>
      <c r="K26" s="82">
        <v>0</v>
      </c>
      <c r="L26" s="82">
        <f t="shared" si="1"/>
        <v>0</v>
      </c>
      <c r="M26" s="83"/>
      <c r="N26" s="84"/>
    </row>
    <row r="27" spans="1:14" ht="31.5" customHeight="1">
      <c r="A27" s="59" t="s">
        <v>91</v>
      </c>
      <c r="B27" s="54">
        <v>3200</v>
      </c>
      <c r="C27" s="54">
        <f t="shared" si="3"/>
        <v>1932</v>
      </c>
      <c r="D27" s="54">
        <v>1932</v>
      </c>
      <c r="E27" s="55"/>
      <c r="F27" s="56"/>
      <c r="G27" s="55">
        <v>381</v>
      </c>
      <c r="H27" s="57">
        <f t="shared" si="0"/>
        <v>381</v>
      </c>
      <c r="I27" s="57"/>
      <c r="J27" s="56">
        <f t="shared" si="4"/>
        <v>0</v>
      </c>
      <c r="K27" s="82">
        <v>956</v>
      </c>
      <c r="L27" s="82">
        <f t="shared" si="1"/>
        <v>-575</v>
      </c>
      <c r="M27" s="83"/>
      <c r="N27" s="84"/>
    </row>
    <row r="28" spans="1:14" ht="31.5" customHeight="1">
      <c r="A28" s="59" t="s">
        <v>92</v>
      </c>
      <c r="B28" s="54">
        <v>1860</v>
      </c>
      <c r="C28" s="54">
        <f t="shared" si="3"/>
        <v>502</v>
      </c>
      <c r="D28" s="54">
        <v>502</v>
      </c>
      <c r="E28" s="55"/>
      <c r="F28" s="56"/>
      <c r="G28" s="55">
        <v>502</v>
      </c>
      <c r="H28" s="57">
        <f t="shared" si="0"/>
        <v>502</v>
      </c>
      <c r="I28" s="57"/>
      <c r="J28" s="56">
        <f t="shared" si="4"/>
        <v>0</v>
      </c>
      <c r="K28" s="82">
        <v>706</v>
      </c>
      <c r="L28" s="82">
        <f t="shared" si="1"/>
        <v>-204</v>
      </c>
      <c r="M28" s="83">
        <f aca="true" t="shared" si="6" ref="M28:M30">L28/K28</f>
        <v>-0.28895184135977336</v>
      </c>
      <c r="N28" s="84"/>
    </row>
    <row r="29" spans="1:17" ht="31.5" customHeight="1">
      <c r="A29" s="59" t="s">
        <v>93</v>
      </c>
      <c r="B29" s="54">
        <v>55</v>
      </c>
      <c r="C29" s="54">
        <f t="shared" si="3"/>
        <v>15</v>
      </c>
      <c r="D29" s="54">
        <v>15</v>
      </c>
      <c r="E29" s="55"/>
      <c r="F29" s="56"/>
      <c r="G29" s="55">
        <v>15</v>
      </c>
      <c r="H29" s="57">
        <f t="shared" si="0"/>
        <v>15</v>
      </c>
      <c r="I29" s="57"/>
      <c r="J29" s="56">
        <f t="shared" si="4"/>
        <v>0</v>
      </c>
      <c r="K29" s="82">
        <v>29</v>
      </c>
      <c r="L29" s="82">
        <f t="shared" si="1"/>
        <v>-14</v>
      </c>
      <c r="M29" s="83">
        <f t="shared" si="6"/>
        <v>-0.4827586206896552</v>
      </c>
      <c r="Q29" s="93"/>
    </row>
    <row r="30" spans="1:13" ht="31.5" customHeight="1">
      <c r="A30" s="61" t="s">
        <v>94</v>
      </c>
      <c r="B30" s="62">
        <f aca="true" t="shared" si="7" ref="B30:K30">SUM(B7:B29)</f>
        <v>269986</v>
      </c>
      <c r="C30" s="62">
        <f t="shared" si="7"/>
        <v>331010</v>
      </c>
      <c r="D30" s="62">
        <f t="shared" si="7"/>
        <v>223543</v>
      </c>
      <c r="E30" s="62">
        <f t="shared" si="7"/>
        <v>3420</v>
      </c>
      <c r="F30" s="62">
        <f t="shared" si="7"/>
        <v>104047</v>
      </c>
      <c r="G30" s="63">
        <f t="shared" si="7"/>
        <v>284579</v>
      </c>
      <c r="H30" s="64">
        <f t="shared" si="7"/>
        <v>214597</v>
      </c>
      <c r="I30" s="64">
        <f t="shared" si="7"/>
        <v>69982</v>
      </c>
      <c r="J30" s="64">
        <f t="shared" si="7"/>
        <v>37485</v>
      </c>
      <c r="K30" s="64">
        <f t="shared" si="7"/>
        <v>303629</v>
      </c>
      <c r="L30" s="85">
        <f t="shared" si="1"/>
        <v>-19050</v>
      </c>
      <c r="M30" s="86">
        <f t="shared" si="6"/>
        <v>-0.06274104252228871</v>
      </c>
    </row>
    <row r="31" spans="1:13" s="33" customFormat="1" ht="31.5" customHeight="1">
      <c r="A31" s="59" t="s">
        <v>95</v>
      </c>
      <c r="B31" s="62">
        <f>B32+B33+B34</f>
        <v>9241</v>
      </c>
      <c r="C31" s="62">
        <f aca="true" t="shared" si="8" ref="C31:C36">SUM(D31:F31)</f>
        <v>28241</v>
      </c>
      <c r="D31" s="62">
        <f>D32+D33+D34</f>
        <v>28241</v>
      </c>
      <c r="E31" s="62">
        <f>E32+E33+E34</f>
        <v>0</v>
      </c>
      <c r="F31" s="62">
        <f>F32+F33+F34</f>
        <v>0</v>
      </c>
      <c r="G31" s="62">
        <f>H31</f>
        <v>16145</v>
      </c>
      <c r="H31" s="62">
        <f>H32+H33+H34</f>
        <v>16145</v>
      </c>
      <c r="I31" s="62">
        <v>0</v>
      </c>
      <c r="J31" s="62">
        <f>J32+J33+J34</f>
        <v>0</v>
      </c>
      <c r="K31" s="62">
        <v>25617</v>
      </c>
      <c r="L31" s="62">
        <f>L32+L34</f>
        <v>0</v>
      </c>
      <c r="M31" s="87"/>
    </row>
    <row r="32" spans="1:13" ht="31.5" customHeight="1">
      <c r="A32" s="65" t="s">
        <v>96</v>
      </c>
      <c r="B32" s="54">
        <v>9241</v>
      </c>
      <c r="C32" s="54">
        <f t="shared" si="8"/>
        <v>28241</v>
      </c>
      <c r="D32" s="54">
        <v>28241</v>
      </c>
      <c r="E32" s="54"/>
      <c r="F32" s="55"/>
      <c r="G32" s="55">
        <f>H32</f>
        <v>9241</v>
      </c>
      <c r="H32" s="54">
        <f>28241-19000</f>
        <v>9241</v>
      </c>
      <c r="I32" s="54"/>
      <c r="J32" s="88"/>
      <c r="K32" s="54">
        <v>25452</v>
      </c>
      <c r="L32" s="88"/>
      <c r="M32" s="87"/>
    </row>
    <row r="33" spans="1:13" s="33" customFormat="1" ht="31.5" customHeight="1">
      <c r="A33" s="65" t="s">
        <v>97</v>
      </c>
      <c r="B33" s="54"/>
      <c r="C33" s="54">
        <f t="shared" si="8"/>
        <v>0</v>
      </c>
      <c r="D33" s="54">
        <v>0</v>
      </c>
      <c r="E33" s="54"/>
      <c r="F33" s="55"/>
      <c r="G33" s="55"/>
      <c r="H33" s="54"/>
      <c r="I33" s="54"/>
      <c r="J33" s="88"/>
      <c r="K33" s="54"/>
      <c r="L33" s="88"/>
      <c r="M33" s="87"/>
    </row>
    <row r="34" spans="1:13" ht="31.5" customHeight="1">
      <c r="A34" s="65" t="s">
        <v>98</v>
      </c>
      <c r="B34" s="54">
        <v>0</v>
      </c>
      <c r="C34" s="54">
        <f t="shared" si="8"/>
        <v>0</v>
      </c>
      <c r="D34" s="54">
        <v>0</v>
      </c>
      <c r="E34" s="54"/>
      <c r="F34" s="54"/>
      <c r="G34" s="55">
        <v>6904</v>
      </c>
      <c r="H34" s="54">
        <f>6617+287</f>
        <v>6904</v>
      </c>
      <c r="I34" s="54"/>
      <c r="J34" s="54"/>
      <c r="K34" s="54">
        <v>165</v>
      </c>
      <c r="L34" s="88"/>
      <c r="M34" s="87"/>
    </row>
    <row r="35" spans="1:13" ht="31.5" customHeight="1" hidden="1">
      <c r="A35" s="65" t="s">
        <v>99</v>
      </c>
      <c r="B35" s="54">
        <v>0</v>
      </c>
      <c r="C35" s="54">
        <f t="shared" si="8"/>
        <v>0</v>
      </c>
      <c r="D35" s="54">
        <v>0</v>
      </c>
      <c r="E35" s="54">
        <f>SUM(E37:E37)</f>
        <v>0</v>
      </c>
      <c r="F35" s="54">
        <f>SUM(F37:F37)</f>
        <v>0</v>
      </c>
      <c r="G35" s="55">
        <v>165</v>
      </c>
      <c r="H35" s="54">
        <v>165</v>
      </c>
      <c r="I35" s="54"/>
      <c r="J35" s="54">
        <f>SUM(J37:J37)</f>
        <v>0</v>
      </c>
      <c r="K35" s="54">
        <v>1033</v>
      </c>
      <c r="L35" s="88"/>
      <c r="M35" s="87"/>
    </row>
    <row r="36" spans="1:13" ht="31.5" customHeight="1">
      <c r="A36" s="59" t="s">
        <v>100</v>
      </c>
      <c r="B36" s="62"/>
      <c r="C36" s="62">
        <f t="shared" si="8"/>
        <v>0</v>
      </c>
      <c r="D36" s="62"/>
      <c r="E36" s="62"/>
      <c r="F36" s="63"/>
      <c r="G36" s="63"/>
      <c r="H36" s="62"/>
      <c r="I36" s="54"/>
      <c r="J36" s="88"/>
      <c r="K36" s="89">
        <v>2038</v>
      </c>
      <c r="L36" s="88"/>
      <c r="M36" s="87"/>
    </row>
    <row r="37" spans="1:13" ht="31.5" customHeight="1">
      <c r="A37" s="59" t="s">
        <v>101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3">
        <f>I37</f>
        <v>37485</v>
      </c>
      <c r="H37" s="62"/>
      <c r="I37" s="62">
        <f>J30</f>
        <v>37485</v>
      </c>
      <c r="J37" s="62">
        <v>0</v>
      </c>
      <c r="K37" s="62">
        <v>3420</v>
      </c>
      <c r="L37" s="88"/>
      <c r="M37" s="87"/>
    </row>
    <row r="38" spans="1:13" ht="31.5" customHeight="1">
      <c r="A38" s="66" t="s">
        <v>102</v>
      </c>
      <c r="B38" s="67">
        <f aca="true" t="shared" si="9" ref="B38:K38">B30+B36+B31+B37</f>
        <v>279227</v>
      </c>
      <c r="C38" s="67">
        <f t="shared" si="9"/>
        <v>359251</v>
      </c>
      <c r="D38" s="67">
        <f t="shared" si="9"/>
        <v>251784</v>
      </c>
      <c r="E38" s="67">
        <f t="shared" si="9"/>
        <v>3420</v>
      </c>
      <c r="F38" s="67">
        <f t="shared" si="9"/>
        <v>104047</v>
      </c>
      <c r="G38" s="67">
        <f t="shared" si="9"/>
        <v>338209</v>
      </c>
      <c r="H38" s="67">
        <f t="shared" si="9"/>
        <v>230742</v>
      </c>
      <c r="I38" s="67">
        <f t="shared" si="9"/>
        <v>107467</v>
      </c>
      <c r="J38" s="67">
        <f t="shared" si="9"/>
        <v>37485</v>
      </c>
      <c r="K38" s="90">
        <f t="shared" si="9"/>
        <v>334704</v>
      </c>
      <c r="L38" s="91"/>
      <c r="M38" s="92"/>
    </row>
    <row r="39" spans="1:7" ht="25.5" customHeight="1">
      <c r="A39" s="68"/>
      <c r="B39" s="69"/>
      <c r="C39" s="69"/>
      <c r="D39" s="70"/>
      <c r="E39" s="70"/>
      <c r="F39" s="70"/>
      <c r="G39" s="70"/>
    </row>
    <row r="40" ht="25.5" customHeight="1">
      <c r="G40" s="71"/>
    </row>
    <row r="41" ht="25.5" customHeight="1"/>
    <row r="42" spans="2:13" ht="25.5" customHeight="1">
      <c r="B42" s="72"/>
      <c r="C42" s="72"/>
      <c r="H42" s="33"/>
      <c r="I42" s="35"/>
      <c r="J42" s="36"/>
      <c r="L42" s="33"/>
      <c r="M42" s="33"/>
    </row>
    <row r="43" spans="2:13" ht="25.5" customHeight="1">
      <c r="B43" s="72"/>
      <c r="C43" s="72"/>
      <c r="H43" s="33"/>
      <c r="I43" s="35"/>
      <c r="J43" s="36"/>
      <c r="L43" s="33"/>
      <c r="M43" s="33"/>
    </row>
    <row r="44" spans="2:13" ht="18" customHeight="1">
      <c r="B44" s="72"/>
      <c r="C44" s="72"/>
      <c r="H44" s="33"/>
      <c r="I44" s="35"/>
      <c r="J44" s="36"/>
      <c r="L44" s="33"/>
      <c r="M44" s="33"/>
    </row>
    <row r="45" spans="2:13" ht="18" customHeight="1">
      <c r="B45" s="72"/>
      <c r="C45" s="72"/>
      <c r="H45" s="33"/>
      <c r="I45" s="35"/>
      <c r="J45" s="36"/>
      <c r="L45" s="33"/>
      <c r="M45" s="33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spans="1:14" s="32" customFormat="1" ht="18" customHeight="1">
      <c r="A66" s="33"/>
      <c r="B66" s="34"/>
      <c r="C66" s="34"/>
      <c r="D66" s="33"/>
      <c r="E66" s="33"/>
      <c r="F66" s="33"/>
      <c r="G66" s="33"/>
      <c r="H66" s="34"/>
      <c r="I66" s="34"/>
      <c r="J66" s="33"/>
      <c r="K66" s="33"/>
      <c r="L66" s="35"/>
      <c r="M66" s="36"/>
      <c r="N66" s="33"/>
    </row>
    <row r="67" ht="14.25">
      <c r="N67" s="32"/>
    </row>
    <row r="70" spans="10:13" ht="14.25">
      <c r="J70" s="32"/>
      <c r="K70" s="32"/>
      <c r="L70" s="94"/>
      <c r="M70" s="95"/>
    </row>
  </sheetData>
  <sheetProtection/>
  <mergeCells count="19">
    <mergeCell ref="A1:M1"/>
    <mergeCell ref="A2:M2"/>
    <mergeCell ref="L3:M3"/>
    <mergeCell ref="C4:F4"/>
    <mergeCell ref="G4:I4"/>
    <mergeCell ref="L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4:J6"/>
    <mergeCell ref="K4:K6"/>
    <mergeCell ref="L5:L6"/>
    <mergeCell ref="M5:M6"/>
  </mergeCells>
  <printOptions horizontalCentered="1"/>
  <pageMargins left="0.4722222222222222" right="0.4722222222222222" top="0.5902777777777778" bottom="0.5902777777777778" header="0.16111111111111112" footer="0.3145833333333333"/>
  <pageSetup fitToHeight="1" fitToWidth="1" horizontalDpi="600" verticalDpi="600" orientation="portrait" paperSize="9" scale="62"/>
  <headerFooter alignWithMargins="0">
    <oddFooter>&amp;C&amp;16第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70"/>
  <sheetViews>
    <sheetView showGridLines="0" tabSelected="1" workbookViewId="0" topLeftCell="A1">
      <selection activeCell="M11" sqref="M11"/>
    </sheetView>
  </sheetViews>
  <sheetFormatPr defaultColWidth="9.00390625" defaultRowHeight="15.75" customHeight="1"/>
  <cols>
    <col min="1" max="1" width="14.00390625" style="3" customWidth="1"/>
    <col min="2" max="2" width="53.00390625" style="4" customWidth="1"/>
    <col min="3" max="3" width="12.875" style="5" customWidth="1"/>
    <col min="4" max="16384" width="9.00390625" style="6" customWidth="1"/>
  </cols>
  <sheetData>
    <row r="1" spans="1:3" ht="45" customHeight="1">
      <c r="A1" s="7" t="s">
        <v>103</v>
      </c>
      <c r="B1" s="8"/>
      <c r="C1" s="9"/>
    </row>
    <row r="2" spans="1:3" s="2" customFormat="1" ht="12" customHeight="1">
      <c r="A2" s="10" t="s">
        <v>104</v>
      </c>
      <c r="B2" s="11"/>
      <c r="C2" s="12"/>
    </row>
    <row r="3" spans="1:3" s="2" customFormat="1" ht="12" customHeight="1">
      <c r="A3" s="13" t="s">
        <v>105</v>
      </c>
      <c r="B3" s="14"/>
      <c r="C3" s="15" t="s">
        <v>61</v>
      </c>
    </row>
    <row r="4" spans="1:3" s="2" customFormat="1" ht="12" customHeight="1">
      <c r="A4" s="16" t="s">
        <v>106</v>
      </c>
      <c r="B4" s="17" t="s">
        <v>107</v>
      </c>
      <c r="C4" s="18"/>
    </row>
    <row r="5" spans="1:3" s="2" customFormat="1" ht="12" customHeight="1">
      <c r="A5" s="19"/>
      <c r="B5" s="20" t="s">
        <v>108</v>
      </c>
      <c r="C5" s="21">
        <v>284579</v>
      </c>
    </row>
    <row r="6" spans="1:3" s="2" customFormat="1" ht="12" customHeight="1">
      <c r="A6" s="19">
        <v>201</v>
      </c>
      <c r="B6" s="20" t="s">
        <v>109</v>
      </c>
      <c r="C6" s="21">
        <v>37673</v>
      </c>
    </row>
    <row r="7" spans="1:3" s="2" customFormat="1" ht="12" customHeight="1">
      <c r="A7" s="19">
        <v>20101</v>
      </c>
      <c r="B7" s="22" t="s">
        <v>110</v>
      </c>
      <c r="C7" s="21">
        <v>987</v>
      </c>
    </row>
    <row r="8" spans="1:3" s="2" customFormat="1" ht="12" customHeight="1">
      <c r="A8" s="19">
        <v>2010101</v>
      </c>
      <c r="B8" s="22" t="s">
        <v>111</v>
      </c>
      <c r="C8" s="21">
        <v>602</v>
      </c>
    </row>
    <row r="9" spans="1:3" s="2" customFormat="1" ht="12" customHeight="1">
      <c r="A9" s="19">
        <v>2010102</v>
      </c>
      <c r="B9" s="22" t="s">
        <v>112</v>
      </c>
      <c r="C9" s="21">
        <v>107</v>
      </c>
    </row>
    <row r="10" spans="1:3" s="2" customFormat="1" ht="12" customHeight="1">
      <c r="A10" s="19">
        <v>2010104</v>
      </c>
      <c r="B10" s="22" t="s">
        <v>113</v>
      </c>
      <c r="C10" s="21">
        <v>50</v>
      </c>
    </row>
    <row r="11" spans="1:3" s="2" customFormat="1" ht="12" customHeight="1">
      <c r="A11" s="19">
        <v>2010108</v>
      </c>
      <c r="B11" s="22" t="s">
        <v>114</v>
      </c>
      <c r="C11" s="21">
        <v>10</v>
      </c>
    </row>
    <row r="12" spans="1:3" s="2" customFormat="1" ht="12" customHeight="1">
      <c r="A12" s="19">
        <v>2010199</v>
      </c>
      <c r="B12" s="22" t="s">
        <v>115</v>
      </c>
      <c r="C12" s="21">
        <v>218</v>
      </c>
    </row>
    <row r="13" spans="1:3" s="2" customFormat="1" ht="12" customHeight="1">
      <c r="A13" s="19">
        <v>20102</v>
      </c>
      <c r="B13" s="22" t="s">
        <v>116</v>
      </c>
      <c r="C13" s="21">
        <v>627</v>
      </c>
    </row>
    <row r="14" spans="1:3" s="2" customFormat="1" ht="12" customHeight="1">
      <c r="A14" s="19">
        <v>2010201</v>
      </c>
      <c r="B14" s="20" t="s">
        <v>111</v>
      </c>
      <c r="C14" s="21">
        <v>544</v>
      </c>
    </row>
    <row r="15" spans="1:3" s="2" customFormat="1" ht="12" customHeight="1">
      <c r="A15" s="19">
        <v>2010204</v>
      </c>
      <c r="B15" s="22" t="s">
        <v>117</v>
      </c>
      <c r="C15" s="21">
        <v>49</v>
      </c>
    </row>
    <row r="16" spans="1:3" s="2" customFormat="1" ht="12" customHeight="1">
      <c r="A16" s="19">
        <v>2010299</v>
      </c>
      <c r="B16" s="22" t="s">
        <v>118</v>
      </c>
      <c r="C16" s="21">
        <v>34</v>
      </c>
    </row>
    <row r="17" spans="1:3" s="2" customFormat="1" ht="12" customHeight="1">
      <c r="A17" s="19">
        <v>20103</v>
      </c>
      <c r="B17" s="22" t="s">
        <v>119</v>
      </c>
      <c r="C17" s="21">
        <v>12891</v>
      </c>
    </row>
    <row r="18" spans="1:3" s="2" customFormat="1" ht="12" customHeight="1">
      <c r="A18" s="19">
        <v>2010301</v>
      </c>
      <c r="B18" s="22" t="s">
        <v>111</v>
      </c>
      <c r="C18" s="21">
        <v>10908</v>
      </c>
    </row>
    <row r="19" spans="1:3" s="2" customFormat="1" ht="12" customHeight="1">
      <c r="A19" s="19">
        <v>2010302</v>
      </c>
      <c r="B19" s="22" t="s">
        <v>112</v>
      </c>
      <c r="C19" s="21">
        <v>62</v>
      </c>
    </row>
    <row r="20" spans="1:3" s="2" customFormat="1" ht="12" customHeight="1">
      <c r="A20" s="19">
        <v>2010350</v>
      </c>
      <c r="B20" s="23" t="s">
        <v>120</v>
      </c>
      <c r="C20" s="21">
        <v>842</v>
      </c>
    </row>
    <row r="21" spans="1:3" s="2" customFormat="1" ht="12" customHeight="1">
      <c r="A21" s="19">
        <v>2010399</v>
      </c>
      <c r="B21" s="22" t="s">
        <v>121</v>
      </c>
      <c r="C21" s="21">
        <v>1079</v>
      </c>
    </row>
    <row r="22" spans="1:3" s="2" customFormat="1" ht="12" customHeight="1">
      <c r="A22" s="19">
        <v>20104</v>
      </c>
      <c r="B22" s="22" t="s">
        <v>122</v>
      </c>
      <c r="C22" s="21">
        <v>681</v>
      </c>
    </row>
    <row r="23" spans="1:3" s="2" customFormat="1" ht="12" customHeight="1">
      <c r="A23" s="19">
        <v>2010401</v>
      </c>
      <c r="B23" s="22" t="s">
        <v>111</v>
      </c>
      <c r="C23" s="21">
        <v>562</v>
      </c>
    </row>
    <row r="24" spans="1:3" s="2" customFormat="1" ht="12" customHeight="1">
      <c r="A24" s="19">
        <v>2010499</v>
      </c>
      <c r="B24" s="22" t="s">
        <v>123</v>
      </c>
      <c r="C24" s="21">
        <v>119</v>
      </c>
    </row>
    <row r="25" spans="1:3" s="2" customFormat="1" ht="12" customHeight="1">
      <c r="A25" s="19">
        <v>20105</v>
      </c>
      <c r="B25" s="23" t="s">
        <v>124</v>
      </c>
      <c r="C25" s="21">
        <v>793</v>
      </c>
    </row>
    <row r="26" spans="1:3" s="2" customFormat="1" ht="12" customHeight="1">
      <c r="A26" s="19">
        <v>2010501</v>
      </c>
      <c r="B26" s="22" t="s">
        <v>111</v>
      </c>
      <c r="C26" s="21">
        <v>316</v>
      </c>
    </row>
    <row r="27" spans="1:3" s="2" customFormat="1" ht="12" customHeight="1">
      <c r="A27" s="19">
        <v>2010507</v>
      </c>
      <c r="B27" s="22" t="s">
        <v>125</v>
      </c>
      <c r="C27" s="21">
        <v>72</v>
      </c>
    </row>
    <row r="28" spans="1:3" s="2" customFormat="1" ht="12" customHeight="1">
      <c r="A28" s="19">
        <v>2010599</v>
      </c>
      <c r="B28" s="22" t="s">
        <v>126</v>
      </c>
      <c r="C28" s="21">
        <v>405</v>
      </c>
    </row>
    <row r="29" spans="1:3" s="2" customFormat="1" ht="12" customHeight="1">
      <c r="A29" s="19">
        <v>20106</v>
      </c>
      <c r="B29" s="23" t="s">
        <v>127</v>
      </c>
      <c r="C29" s="21">
        <v>1809</v>
      </c>
    </row>
    <row r="30" spans="1:3" s="2" customFormat="1" ht="12" customHeight="1">
      <c r="A30" s="19">
        <v>2010601</v>
      </c>
      <c r="B30" s="22" t="s">
        <v>111</v>
      </c>
      <c r="C30" s="21">
        <v>1329</v>
      </c>
    </row>
    <row r="31" spans="1:3" s="2" customFormat="1" ht="12" customHeight="1">
      <c r="A31" s="19">
        <v>2010602</v>
      </c>
      <c r="B31" s="22" t="s">
        <v>112</v>
      </c>
      <c r="C31" s="21">
        <v>3</v>
      </c>
    </row>
    <row r="32" spans="1:3" s="2" customFormat="1" ht="12" customHeight="1">
      <c r="A32" s="19">
        <v>2010604</v>
      </c>
      <c r="B32" s="23" t="s">
        <v>128</v>
      </c>
      <c r="C32" s="21">
        <v>5</v>
      </c>
    </row>
    <row r="33" spans="1:3" s="2" customFormat="1" ht="12" customHeight="1">
      <c r="A33" s="19">
        <v>2010605</v>
      </c>
      <c r="B33" s="22" t="s">
        <v>129</v>
      </c>
      <c r="C33" s="21">
        <v>5</v>
      </c>
    </row>
    <row r="34" spans="1:3" s="2" customFormat="1" ht="12" customHeight="1">
      <c r="A34" s="19">
        <v>2010607</v>
      </c>
      <c r="B34" s="22" t="s">
        <v>130</v>
      </c>
      <c r="C34" s="21">
        <v>107</v>
      </c>
    </row>
    <row r="35" spans="1:3" s="2" customFormat="1" ht="12" customHeight="1">
      <c r="A35" s="19">
        <v>2010699</v>
      </c>
      <c r="B35" s="22" t="s">
        <v>131</v>
      </c>
      <c r="C35" s="21">
        <v>360</v>
      </c>
    </row>
    <row r="36" spans="1:3" s="2" customFormat="1" ht="12" customHeight="1">
      <c r="A36" s="19">
        <v>20107</v>
      </c>
      <c r="B36" s="22" t="s">
        <v>132</v>
      </c>
      <c r="C36" s="21">
        <v>1589</v>
      </c>
    </row>
    <row r="37" spans="1:3" s="2" customFormat="1" ht="12" customHeight="1">
      <c r="A37" s="19">
        <v>2010799</v>
      </c>
      <c r="B37" s="22" t="s">
        <v>133</v>
      </c>
      <c r="C37" s="21">
        <v>1589</v>
      </c>
    </row>
    <row r="38" spans="1:3" s="2" customFormat="1" ht="12" customHeight="1">
      <c r="A38" s="19">
        <v>20108</v>
      </c>
      <c r="B38" s="22" t="s">
        <v>134</v>
      </c>
      <c r="C38" s="21">
        <v>520</v>
      </c>
    </row>
    <row r="39" spans="1:3" s="2" customFormat="1" ht="12" customHeight="1">
      <c r="A39" s="19">
        <v>2010801</v>
      </c>
      <c r="B39" s="22" t="s">
        <v>111</v>
      </c>
      <c r="C39" s="21">
        <v>378</v>
      </c>
    </row>
    <row r="40" spans="1:3" s="2" customFormat="1" ht="12" customHeight="1">
      <c r="A40" s="19">
        <v>2010804</v>
      </c>
      <c r="B40" s="23" t="s">
        <v>135</v>
      </c>
      <c r="C40" s="21">
        <v>132</v>
      </c>
    </row>
    <row r="41" spans="1:3" s="2" customFormat="1" ht="12" customHeight="1">
      <c r="A41" s="19">
        <v>2010806</v>
      </c>
      <c r="B41" s="22" t="s">
        <v>130</v>
      </c>
      <c r="C41" s="21">
        <v>10</v>
      </c>
    </row>
    <row r="42" spans="1:3" s="2" customFormat="1" ht="12" customHeight="1">
      <c r="A42" s="19">
        <v>20111</v>
      </c>
      <c r="B42" s="23" t="s">
        <v>136</v>
      </c>
      <c r="C42" s="21">
        <v>1743</v>
      </c>
    </row>
    <row r="43" spans="1:3" s="2" customFormat="1" ht="12" customHeight="1">
      <c r="A43" s="19">
        <v>2011101</v>
      </c>
      <c r="B43" s="23" t="s">
        <v>111</v>
      </c>
      <c r="C43" s="21">
        <v>1438</v>
      </c>
    </row>
    <row r="44" spans="1:3" s="2" customFormat="1" ht="12" customHeight="1">
      <c r="A44" s="19">
        <v>2011104</v>
      </c>
      <c r="B44" s="23" t="s">
        <v>137</v>
      </c>
      <c r="C44" s="21">
        <v>17</v>
      </c>
    </row>
    <row r="45" spans="1:3" s="2" customFormat="1" ht="12" customHeight="1">
      <c r="A45" s="19">
        <v>2011105</v>
      </c>
      <c r="B45" s="23" t="s">
        <v>138</v>
      </c>
      <c r="C45" s="21">
        <v>60</v>
      </c>
    </row>
    <row r="46" spans="1:3" s="2" customFormat="1" ht="12" customHeight="1">
      <c r="A46" s="19">
        <v>2011199</v>
      </c>
      <c r="B46" s="23" t="s">
        <v>139</v>
      </c>
      <c r="C46" s="21">
        <v>228</v>
      </c>
    </row>
    <row r="47" spans="1:3" s="2" customFormat="1" ht="12" customHeight="1">
      <c r="A47" s="19">
        <v>20113</v>
      </c>
      <c r="B47" s="23" t="s">
        <v>140</v>
      </c>
      <c r="C47" s="21">
        <v>1129</v>
      </c>
    </row>
    <row r="48" spans="1:3" s="2" customFormat="1" ht="12" customHeight="1">
      <c r="A48" s="19">
        <v>2011301</v>
      </c>
      <c r="B48" s="23" t="s">
        <v>111</v>
      </c>
      <c r="C48" s="21">
        <v>770</v>
      </c>
    </row>
    <row r="49" spans="1:3" s="2" customFormat="1" ht="12" customHeight="1">
      <c r="A49" s="19">
        <v>2011308</v>
      </c>
      <c r="B49" s="23" t="s">
        <v>141</v>
      </c>
      <c r="C49" s="21">
        <v>25</v>
      </c>
    </row>
    <row r="50" spans="1:3" s="2" customFormat="1" ht="12" customHeight="1">
      <c r="A50" s="19">
        <v>2011399</v>
      </c>
      <c r="B50" s="23" t="s">
        <v>142</v>
      </c>
      <c r="C50" s="21">
        <v>334</v>
      </c>
    </row>
    <row r="51" spans="1:3" s="2" customFormat="1" ht="12" customHeight="1">
      <c r="A51" s="19">
        <v>20126</v>
      </c>
      <c r="B51" s="23" t="s">
        <v>143</v>
      </c>
      <c r="C51" s="21">
        <v>60</v>
      </c>
    </row>
    <row r="52" spans="1:3" s="2" customFormat="1" ht="12" customHeight="1">
      <c r="A52" s="19">
        <v>2012604</v>
      </c>
      <c r="B52" s="23" t="s">
        <v>144</v>
      </c>
      <c r="C52" s="21">
        <v>60</v>
      </c>
    </row>
    <row r="53" spans="1:3" s="2" customFormat="1" ht="12" customHeight="1">
      <c r="A53" s="19">
        <v>20129</v>
      </c>
      <c r="B53" s="23" t="s">
        <v>145</v>
      </c>
      <c r="C53" s="21">
        <v>681</v>
      </c>
    </row>
    <row r="54" spans="1:3" s="2" customFormat="1" ht="12" customHeight="1">
      <c r="A54" s="19">
        <v>2012901</v>
      </c>
      <c r="B54" s="23" t="s">
        <v>111</v>
      </c>
      <c r="C54" s="21">
        <v>417</v>
      </c>
    </row>
    <row r="55" spans="1:3" s="2" customFormat="1" ht="12" customHeight="1">
      <c r="A55" s="19">
        <v>2012903</v>
      </c>
      <c r="B55" s="23" t="s">
        <v>146</v>
      </c>
      <c r="C55" s="21">
        <v>5</v>
      </c>
    </row>
    <row r="56" spans="1:3" s="2" customFormat="1" ht="12" customHeight="1">
      <c r="A56" s="19">
        <v>2012906</v>
      </c>
      <c r="B56" s="23" t="s">
        <v>147</v>
      </c>
      <c r="C56" s="21">
        <v>115</v>
      </c>
    </row>
    <row r="57" spans="1:3" s="2" customFormat="1" ht="12" customHeight="1">
      <c r="A57" s="19">
        <v>2012999</v>
      </c>
      <c r="B57" s="23" t="s">
        <v>148</v>
      </c>
      <c r="C57" s="21">
        <v>144</v>
      </c>
    </row>
    <row r="58" spans="1:3" s="2" customFormat="1" ht="12" customHeight="1">
      <c r="A58" s="19">
        <v>20131</v>
      </c>
      <c r="B58" s="23" t="s">
        <v>149</v>
      </c>
      <c r="C58" s="21">
        <v>1065</v>
      </c>
    </row>
    <row r="59" spans="1:3" s="2" customFormat="1" ht="12" customHeight="1">
      <c r="A59" s="19">
        <v>2013101</v>
      </c>
      <c r="B59" s="23" t="s">
        <v>111</v>
      </c>
      <c r="C59" s="21">
        <v>807</v>
      </c>
    </row>
    <row r="60" spans="1:3" s="2" customFormat="1" ht="12" customHeight="1">
      <c r="A60" s="19">
        <v>2013102</v>
      </c>
      <c r="B60" s="23" t="s">
        <v>112</v>
      </c>
      <c r="C60" s="21">
        <v>2</v>
      </c>
    </row>
    <row r="61" spans="1:3" s="2" customFormat="1" ht="12" customHeight="1">
      <c r="A61" s="19">
        <v>2013105</v>
      </c>
      <c r="B61" s="23" t="s">
        <v>150</v>
      </c>
      <c r="C61" s="21">
        <v>31</v>
      </c>
    </row>
    <row r="62" spans="1:3" s="2" customFormat="1" ht="12" customHeight="1">
      <c r="A62" s="19">
        <v>2013199</v>
      </c>
      <c r="B62" s="23" t="s">
        <v>151</v>
      </c>
      <c r="C62" s="21">
        <v>225</v>
      </c>
    </row>
    <row r="63" spans="1:3" s="2" customFormat="1" ht="12" customHeight="1">
      <c r="A63" s="19">
        <v>20132</v>
      </c>
      <c r="B63" s="23" t="s">
        <v>152</v>
      </c>
      <c r="C63" s="21">
        <v>2069</v>
      </c>
    </row>
    <row r="64" spans="1:3" s="2" customFormat="1" ht="12" customHeight="1">
      <c r="A64" s="19">
        <v>2013201</v>
      </c>
      <c r="B64" s="23" t="s">
        <v>111</v>
      </c>
      <c r="C64" s="21">
        <v>678</v>
      </c>
    </row>
    <row r="65" spans="1:3" s="2" customFormat="1" ht="12" customHeight="1">
      <c r="A65" s="19">
        <v>2013299</v>
      </c>
      <c r="B65" s="23" t="s">
        <v>153</v>
      </c>
      <c r="C65" s="21">
        <v>1391</v>
      </c>
    </row>
    <row r="66" spans="1:3" s="2" customFormat="1" ht="12" customHeight="1">
      <c r="A66" s="19">
        <v>20133</v>
      </c>
      <c r="B66" s="23" t="s">
        <v>154</v>
      </c>
      <c r="C66" s="21">
        <v>691</v>
      </c>
    </row>
    <row r="67" spans="1:3" s="2" customFormat="1" ht="12" customHeight="1">
      <c r="A67" s="19">
        <v>2013301</v>
      </c>
      <c r="B67" s="23" t="s">
        <v>111</v>
      </c>
      <c r="C67" s="21">
        <v>384</v>
      </c>
    </row>
    <row r="68" spans="1:3" s="2" customFormat="1" ht="12" customHeight="1">
      <c r="A68" s="19">
        <v>2013399</v>
      </c>
      <c r="B68" s="23" t="s">
        <v>155</v>
      </c>
      <c r="C68" s="21">
        <v>307</v>
      </c>
    </row>
    <row r="69" spans="1:3" s="2" customFormat="1" ht="12" customHeight="1">
      <c r="A69" s="19">
        <v>20134</v>
      </c>
      <c r="B69" s="23" t="s">
        <v>156</v>
      </c>
      <c r="C69" s="21">
        <v>431</v>
      </c>
    </row>
    <row r="70" spans="1:3" s="2" customFormat="1" ht="12" customHeight="1">
      <c r="A70" s="24">
        <v>2013401</v>
      </c>
      <c r="B70" s="23" t="s">
        <v>111</v>
      </c>
      <c r="C70" s="21">
        <v>373</v>
      </c>
    </row>
    <row r="71" spans="1:3" s="2" customFormat="1" ht="12" customHeight="1">
      <c r="A71" s="24">
        <v>2013405</v>
      </c>
      <c r="B71" s="23" t="s">
        <v>157</v>
      </c>
      <c r="C71" s="21">
        <v>3</v>
      </c>
    </row>
    <row r="72" spans="1:3" s="2" customFormat="1" ht="12" customHeight="1">
      <c r="A72" s="24">
        <v>2013499</v>
      </c>
      <c r="B72" s="23" t="s">
        <v>158</v>
      </c>
      <c r="C72" s="21">
        <v>55</v>
      </c>
    </row>
    <row r="73" spans="1:3" s="2" customFormat="1" ht="12" customHeight="1">
      <c r="A73" s="24">
        <v>20136</v>
      </c>
      <c r="B73" s="23" t="s">
        <v>159</v>
      </c>
      <c r="C73" s="21">
        <v>887</v>
      </c>
    </row>
    <row r="74" spans="1:3" s="2" customFormat="1" ht="12" customHeight="1">
      <c r="A74" s="24">
        <v>2013601</v>
      </c>
      <c r="B74" s="23" t="s">
        <v>111</v>
      </c>
      <c r="C74" s="21">
        <v>585</v>
      </c>
    </row>
    <row r="75" spans="1:3" s="2" customFormat="1" ht="12" customHeight="1">
      <c r="A75" s="24">
        <v>2013603</v>
      </c>
      <c r="B75" s="23" t="s">
        <v>146</v>
      </c>
      <c r="C75" s="21">
        <v>34</v>
      </c>
    </row>
    <row r="76" spans="1:3" s="2" customFormat="1" ht="12" customHeight="1">
      <c r="A76" s="24">
        <v>2013699</v>
      </c>
      <c r="B76" s="23" t="s">
        <v>160</v>
      </c>
      <c r="C76" s="21">
        <v>268</v>
      </c>
    </row>
    <row r="77" spans="1:3" s="2" customFormat="1" ht="12" customHeight="1">
      <c r="A77" s="24">
        <v>20137</v>
      </c>
      <c r="B77" s="23" t="s">
        <v>161</v>
      </c>
      <c r="C77" s="21">
        <v>10</v>
      </c>
    </row>
    <row r="78" spans="1:3" s="2" customFormat="1" ht="12" customHeight="1">
      <c r="A78" s="24">
        <v>2013701</v>
      </c>
      <c r="B78" s="23" t="s">
        <v>111</v>
      </c>
      <c r="C78" s="21">
        <v>2</v>
      </c>
    </row>
    <row r="79" spans="1:3" s="2" customFormat="1" ht="12" customHeight="1">
      <c r="A79" s="24">
        <v>2013799</v>
      </c>
      <c r="B79" s="23" t="s">
        <v>162</v>
      </c>
      <c r="C79" s="21">
        <v>8</v>
      </c>
    </row>
    <row r="80" spans="1:3" s="2" customFormat="1" ht="12" customHeight="1">
      <c r="A80" s="24">
        <v>20138</v>
      </c>
      <c r="B80" s="23" t="s">
        <v>163</v>
      </c>
      <c r="C80" s="21">
        <v>2302</v>
      </c>
    </row>
    <row r="81" spans="1:3" s="2" customFormat="1" ht="12" customHeight="1">
      <c r="A81" s="24">
        <v>2013801</v>
      </c>
      <c r="B81" s="23" t="s">
        <v>111</v>
      </c>
      <c r="C81" s="21">
        <v>1544</v>
      </c>
    </row>
    <row r="82" spans="1:3" s="2" customFormat="1" ht="12" customHeight="1">
      <c r="A82" s="24">
        <v>2013804</v>
      </c>
      <c r="B82" s="23" t="s">
        <v>164</v>
      </c>
      <c r="C82" s="21">
        <v>505</v>
      </c>
    </row>
    <row r="83" spans="1:3" s="2" customFormat="1" ht="12" customHeight="1">
      <c r="A83" s="24">
        <v>2013805</v>
      </c>
      <c r="B83" s="23" t="s">
        <v>165</v>
      </c>
      <c r="C83" s="21">
        <v>73</v>
      </c>
    </row>
    <row r="84" spans="1:3" s="2" customFormat="1" ht="12" customHeight="1">
      <c r="A84" s="24">
        <v>2013812</v>
      </c>
      <c r="B84" s="23" t="s">
        <v>166</v>
      </c>
      <c r="C84" s="21">
        <v>5</v>
      </c>
    </row>
    <row r="85" spans="1:3" s="2" customFormat="1" ht="12" customHeight="1">
      <c r="A85" s="24">
        <v>2013816</v>
      </c>
      <c r="B85" s="23" t="s">
        <v>167</v>
      </c>
      <c r="C85" s="21">
        <v>27</v>
      </c>
    </row>
    <row r="86" spans="1:3" s="2" customFormat="1" ht="12" customHeight="1">
      <c r="A86" s="24">
        <v>2013899</v>
      </c>
      <c r="B86" s="23" t="s">
        <v>168</v>
      </c>
      <c r="C86" s="21">
        <v>148</v>
      </c>
    </row>
    <row r="87" spans="1:3" s="2" customFormat="1" ht="12" customHeight="1">
      <c r="A87" s="24">
        <v>20199</v>
      </c>
      <c r="B87" s="23" t="s">
        <v>169</v>
      </c>
      <c r="C87" s="21">
        <v>6708</v>
      </c>
    </row>
    <row r="88" spans="1:3" s="2" customFormat="1" ht="12" customHeight="1">
      <c r="A88" s="24">
        <v>2019999</v>
      </c>
      <c r="B88" s="23" t="s">
        <v>170</v>
      </c>
      <c r="C88" s="21">
        <v>6708</v>
      </c>
    </row>
    <row r="89" spans="1:3" s="2" customFormat="1" ht="12" customHeight="1">
      <c r="A89" s="24">
        <v>203</v>
      </c>
      <c r="B89" s="23" t="s">
        <v>171</v>
      </c>
      <c r="C89" s="21">
        <v>9</v>
      </c>
    </row>
    <row r="90" spans="1:3" s="2" customFormat="1" ht="12" customHeight="1">
      <c r="A90" s="24">
        <v>20306</v>
      </c>
      <c r="B90" s="23" t="s">
        <v>172</v>
      </c>
      <c r="C90" s="21">
        <v>9</v>
      </c>
    </row>
    <row r="91" spans="1:3" s="2" customFormat="1" ht="12" customHeight="1">
      <c r="A91" s="24">
        <v>2030601</v>
      </c>
      <c r="B91" s="23" t="s">
        <v>173</v>
      </c>
      <c r="C91" s="21">
        <v>8</v>
      </c>
    </row>
    <row r="92" spans="1:3" s="2" customFormat="1" ht="12" customHeight="1">
      <c r="A92" s="24">
        <v>2030607</v>
      </c>
      <c r="B92" s="23" t="s">
        <v>174</v>
      </c>
      <c r="C92" s="21">
        <v>1</v>
      </c>
    </row>
    <row r="93" spans="1:3" s="2" customFormat="1" ht="12" customHeight="1">
      <c r="A93" s="24">
        <v>204</v>
      </c>
      <c r="B93" s="23" t="s">
        <v>175</v>
      </c>
      <c r="C93" s="21">
        <v>3426</v>
      </c>
    </row>
    <row r="94" spans="1:3" s="2" customFormat="1" ht="12" customHeight="1">
      <c r="A94" s="24">
        <v>20402</v>
      </c>
      <c r="B94" s="23" t="s">
        <v>176</v>
      </c>
      <c r="C94" s="21">
        <v>1017</v>
      </c>
    </row>
    <row r="95" spans="1:3" s="2" customFormat="1" ht="12" customHeight="1">
      <c r="A95" s="24">
        <v>2040299</v>
      </c>
      <c r="B95" s="20" t="s">
        <v>177</v>
      </c>
      <c r="C95" s="21">
        <v>1017</v>
      </c>
    </row>
    <row r="96" spans="1:3" s="2" customFormat="1" ht="12" customHeight="1">
      <c r="A96" s="24">
        <v>20404</v>
      </c>
      <c r="B96" s="20" t="s">
        <v>178</v>
      </c>
      <c r="C96" s="21">
        <v>362</v>
      </c>
    </row>
    <row r="97" spans="1:3" s="2" customFormat="1" ht="12" customHeight="1">
      <c r="A97" s="24">
        <v>2040401</v>
      </c>
      <c r="B97" s="20" t="s">
        <v>111</v>
      </c>
      <c r="C97" s="21">
        <v>362</v>
      </c>
    </row>
    <row r="98" spans="1:3" s="2" customFormat="1" ht="12" customHeight="1">
      <c r="A98" s="24">
        <v>20405</v>
      </c>
      <c r="B98" s="20" t="s">
        <v>179</v>
      </c>
      <c r="C98" s="21">
        <v>689</v>
      </c>
    </row>
    <row r="99" spans="1:3" s="2" customFormat="1" ht="12" customHeight="1">
      <c r="A99" s="24">
        <v>2040501</v>
      </c>
      <c r="B99" s="20" t="s">
        <v>111</v>
      </c>
      <c r="C99" s="21">
        <v>672</v>
      </c>
    </row>
    <row r="100" spans="1:3" s="2" customFormat="1" ht="12" customHeight="1">
      <c r="A100" s="24">
        <v>2040599</v>
      </c>
      <c r="B100" s="20" t="s">
        <v>180</v>
      </c>
      <c r="C100" s="21">
        <v>17</v>
      </c>
    </row>
    <row r="101" spans="1:3" s="2" customFormat="1" ht="12" customHeight="1">
      <c r="A101" s="24">
        <v>20406</v>
      </c>
      <c r="B101" s="20" t="s">
        <v>181</v>
      </c>
      <c r="C101" s="21">
        <v>949</v>
      </c>
    </row>
    <row r="102" spans="1:3" s="2" customFormat="1" ht="12" customHeight="1">
      <c r="A102" s="24">
        <v>2040601</v>
      </c>
      <c r="B102" s="20" t="s">
        <v>111</v>
      </c>
      <c r="C102" s="21">
        <v>549</v>
      </c>
    </row>
    <row r="103" spans="1:3" s="2" customFormat="1" ht="12" customHeight="1">
      <c r="A103" s="24">
        <v>2040602</v>
      </c>
      <c r="B103" s="20" t="s">
        <v>112</v>
      </c>
      <c r="C103" s="21">
        <v>2</v>
      </c>
    </row>
    <row r="104" spans="1:3" s="2" customFormat="1" ht="12" customHeight="1">
      <c r="A104" s="24">
        <v>2040604</v>
      </c>
      <c r="B104" s="20" t="s">
        <v>182</v>
      </c>
      <c r="C104" s="21">
        <v>28</v>
      </c>
    </row>
    <row r="105" spans="1:3" s="2" customFormat="1" ht="12" customHeight="1">
      <c r="A105" s="24">
        <v>2040605</v>
      </c>
      <c r="B105" s="20" t="s">
        <v>183</v>
      </c>
      <c r="C105" s="21">
        <v>26</v>
      </c>
    </row>
    <row r="106" spans="1:3" s="2" customFormat="1" ht="12" customHeight="1">
      <c r="A106" s="24">
        <v>2040607</v>
      </c>
      <c r="B106" s="20" t="s">
        <v>184</v>
      </c>
      <c r="C106" s="21">
        <v>152</v>
      </c>
    </row>
    <row r="107" spans="1:3" s="2" customFormat="1" ht="12" customHeight="1">
      <c r="A107" s="24">
        <v>2040610</v>
      </c>
      <c r="B107" s="20" t="s">
        <v>185</v>
      </c>
      <c r="C107" s="21">
        <v>21</v>
      </c>
    </row>
    <row r="108" spans="1:3" s="2" customFormat="1" ht="12" customHeight="1">
      <c r="A108" s="24">
        <v>2040612</v>
      </c>
      <c r="B108" s="20" t="s">
        <v>186</v>
      </c>
      <c r="C108" s="21">
        <v>37</v>
      </c>
    </row>
    <row r="109" spans="1:3" s="2" customFormat="1" ht="12" customHeight="1">
      <c r="A109" s="24">
        <v>2040699</v>
      </c>
      <c r="B109" s="20" t="s">
        <v>187</v>
      </c>
      <c r="C109" s="21">
        <v>134</v>
      </c>
    </row>
    <row r="110" spans="1:3" s="2" customFormat="1" ht="12" customHeight="1">
      <c r="A110" s="24">
        <v>20499</v>
      </c>
      <c r="B110" s="20" t="s">
        <v>188</v>
      </c>
      <c r="C110" s="21">
        <v>409</v>
      </c>
    </row>
    <row r="111" spans="1:3" s="2" customFormat="1" ht="12" customHeight="1">
      <c r="A111" s="24">
        <v>2049999</v>
      </c>
      <c r="B111" s="20" t="s">
        <v>189</v>
      </c>
      <c r="C111" s="21">
        <v>409</v>
      </c>
    </row>
    <row r="112" spans="1:3" s="2" customFormat="1" ht="12" customHeight="1">
      <c r="A112" s="24">
        <v>205</v>
      </c>
      <c r="B112" s="20" t="s">
        <v>190</v>
      </c>
      <c r="C112" s="21">
        <v>84384</v>
      </c>
    </row>
    <row r="113" spans="1:3" s="2" customFormat="1" ht="12" customHeight="1">
      <c r="A113" s="24">
        <v>20501</v>
      </c>
      <c r="B113" s="20" t="s">
        <v>191</v>
      </c>
      <c r="C113" s="21">
        <v>876</v>
      </c>
    </row>
    <row r="114" spans="1:3" s="2" customFormat="1" ht="12" customHeight="1">
      <c r="A114" s="24">
        <v>2050101</v>
      </c>
      <c r="B114" s="20" t="s">
        <v>111</v>
      </c>
      <c r="C114" s="21">
        <v>695</v>
      </c>
    </row>
    <row r="115" spans="1:3" s="2" customFormat="1" ht="12" customHeight="1">
      <c r="A115" s="24">
        <v>2050199</v>
      </c>
      <c r="B115" s="20" t="s">
        <v>192</v>
      </c>
      <c r="C115" s="21">
        <v>181</v>
      </c>
    </row>
    <row r="116" spans="1:3" s="2" customFormat="1" ht="12" customHeight="1">
      <c r="A116" s="24">
        <v>20502</v>
      </c>
      <c r="B116" s="20" t="s">
        <v>193</v>
      </c>
      <c r="C116" s="21">
        <v>80472</v>
      </c>
    </row>
    <row r="117" spans="1:3" s="2" customFormat="1" ht="12" customHeight="1">
      <c r="A117" s="24">
        <v>2050201</v>
      </c>
      <c r="B117" s="20" t="s">
        <v>194</v>
      </c>
      <c r="C117" s="21">
        <v>1211</v>
      </c>
    </row>
    <row r="118" spans="1:3" s="2" customFormat="1" ht="12" customHeight="1">
      <c r="A118" s="24">
        <v>2050202</v>
      </c>
      <c r="B118" s="20" t="s">
        <v>195</v>
      </c>
      <c r="C118" s="21">
        <v>36299</v>
      </c>
    </row>
    <row r="119" spans="1:3" s="2" customFormat="1" ht="12" customHeight="1">
      <c r="A119" s="24">
        <v>2050203</v>
      </c>
      <c r="B119" s="20" t="s">
        <v>196</v>
      </c>
      <c r="C119" s="21">
        <v>28990</v>
      </c>
    </row>
    <row r="120" spans="1:3" s="2" customFormat="1" ht="12" customHeight="1">
      <c r="A120" s="24">
        <v>2050204</v>
      </c>
      <c r="B120" s="20" t="s">
        <v>197</v>
      </c>
      <c r="C120" s="21">
        <v>5860</v>
      </c>
    </row>
    <row r="121" spans="1:3" s="2" customFormat="1" ht="12" customHeight="1">
      <c r="A121" s="24">
        <v>2050299</v>
      </c>
      <c r="B121" s="20" t="s">
        <v>198</v>
      </c>
      <c r="C121" s="21">
        <v>8112</v>
      </c>
    </row>
    <row r="122" spans="1:3" s="2" customFormat="1" ht="12" customHeight="1">
      <c r="A122" s="24">
        <v>20503</v>
      </c>
      <c r="B122" s="20" t="s">
        <v>199</v>
      </c>
      <c r="C122" s="21">
        <v>1798</v>
      </c>
    </row>
    <row r="123" spans="1:3" s="2" customFormat="1" ht="12" customHeight="1">
      <c r="A123" s="24">
        <v>2050302</v>
      </c>
      <c r="B123" s="20" t="s">
        <v>200</v>
      </c>
      <c r="C123" s="21">
        <v>1798</v>
      </c>
    </row>
    <row r="124" spans="1:3" s="2" customFormat="1" ht="12" customHeight="1">
      <c r="A124" s="24">
        <v>20507</v>
      </c>
      <c r="B124" s="20" t="s">
        <v>201</v>
      </c>
      <c r="C124" s="21">
        <v>650</v>
      </c>
    </row>
    <row r="125" spans="1:3" s="2" customFormat="1" ht="12" customHeight="1">
      <c r="A125" s="24">
        <v>2050701</v>
      </c>
      <c r="B125" s="20" t="s">
        <v>202</v>
      </c>
      <c r="C125" s="21">
        <v>650</v>
      </c>
    </row>
    <row r="126" spans="1:3" s="2" customFormat="1" ht="12" customHeight="1">
      <c r="A126" s="24">
        <v>20508</v>
      </c>
      <c r="B126" s="20" t="s">
        <v>203</v>
      </c>
      <c r="C126" s="21">
        <v>432</v>
      </c>
    </row>
    <row r="127" spans="1:3" s="2" customFormat="1" ht="12" customHeight="1">
      <c r="A127" s="24">
        <v>2050801</v>
      </c>
      <c r="B127" s="20" t="s">
        <v>204</v>
      </c>
      <c r="C127" s="21">
        <v>8</v>
      </c>
    </row>
    <row r="128" spans="1:3" s="2" customFormat="1" ht="12" customHeight="1">
      <c r="A128" s="24">
        <v>2050802</v>
      </c>
      <c r="B128" s="20" t="s">
        <v>205</v>
      </c>
      <c r="C128" s="21">
        <v>424</v>
      </c>
    </row>
    <row r="129" spans="1:3" s="2" customFormat="1" ht="12" customHeight="1">
      <c r="A129" s="24">
        <v>20599</v>
      </c>
      <c r="B129" s="20" t="s">
        <v>206</v>
      </c>
      <c r="C129" s="21">
        <v>156</v>
      </c>
    </row>
    <row r="130" spans="1:3" s="2" customFormat="1" ht="12" customHeight="1">
      <c r="A130" s="24">
        <v>2059999</v>
      </c>
      <c r="B130" s="20" t="s">
        <v>207</v>
      </c>
      <c r="C130" s="21">
        <v>156</v>
      </c>
    </row>
    <row r="131" spans="1:3" s="2" customFormat="1" ht="12" customHeight="1">
      <c r="A131" s="24">
        <v>206</v>
      </c>
      <c r="B131" s="20" t="s">
        <v>208</v>
      </c>
      <c r="C131" s="21">
        <v>3848</v>
      </c>
    </row>
    <row r="132" spans="1:3" s="2" customFormat="1" ht="12" customHeight="1">
      <c r="A132" s="24">
        <v>20601</v>
      </c>
      <c r="B132" s="20" t="s">
        <v>209</v>
      </c>
      <c r="C132" s="21">
        <v>640</v>
      </c>
    </row>
    <row r="133" spans="1:3" s="2" customFormat="1" ht="12" customHeight="1">
      <c r="A133" s="24">
        <v>2060101</v>
      </c>
      <c r="B133" s="20" t="s">
        <v>111</v>
      </c>
      <c r="C133" s="21">
        <v>58</v>
      </c>
    </row>
    <row r="134" spans="1:3" s="2" customFormat="1" ht="12" customHeight="1">
      <c r="A134" s="24">
        <v>2060199</v>
      </c>
      <c r="B134" s="20" t="s">
        <v>210</v>
      </c>
      <c r="C134" s="21">
        <v>582</v>
      </c>
    </row>
    <row r="135" spans="1:3" s="2" customFormat="1" ht="12" customHeight="1">
      <c r="A135" s="24">
        <v>20604</v>
      </c>
      <c r="B135" s="20" t="s">
        <v>211</v>
      </c>
      <c r="C135" s="21">
        <v>167</v>
      </c>
    </row>
    <row r="136" spans="1:3" s="2" customFormat="1" ht="12" customHeight="1">
      <c r="A136" s="24">
        <v>2060499</v>
      </c>
      <c r="B136" s="20" t="s">
        <v>212</v>
      </c>
      <c r="C136" s="21">
        <v>167</v>
      </c>
    </row>
    <row r="137" spans="1:3" s="2" customFormat="1" ht="12" customHeight="1">
      <c r="A137" s="24">
        <v>20607</v>
      </c>
      <c r="B137" s="20" t="s">
        <v>213</v>
      </c>
      <c r="C137" s="21">
        <v>24</v>
      </c>
    </row>
    <row r="138" spans="1:3" s="2" customFormat="1" ht="12" customHeight="1">
      <c r="A138" s="24">
        <v>2060702</v>
      </c>
      <c r="B138" s="20" t="s">
        <v>214</v>
      </c>
      <c r="C138" s="21">
        <v>5</v>
      </c>
    </row>
    <row r="139" spans="1:3" s="2" customFormat="1" ht="12" customHeight="1">
      <c r="A139" s="24">
        <v>2060799</v>
      </c>
      <c r="B139" s="20" t="s">
        <v>215</v>
      </c>
      <c r="C139" s="21">
        <v>19</v>
      </c>
    </row>
    <row r="140" spans="1:3" s="2" customFormat="1" ht="12" customHeight="1">
      <c r="A140" s="24">
        <v>20699</v>
      </c>
      <c r="B140" s="20" t="s">
        <v>216</v>
      </c>
      <c r="C140" s="21">
        <v>3017</v>
      </c>
    </row>
    <row r="141" spans="1:3" s="2" customFormat="1" ht="12" customHeight="1">
      <c r="A141" s="24">
        <v>2069999</v>
      </c>
      <c r="B141" s="20" t="s">
        <v>217</v>
      </c>
      <c r="C141" s="21">
        <v>3017</v>
      </c>
    </row>
    <row r="142" spans="1:3" s="2" customFormat="1" ht="12" customHeight="1">
      <c r="A142" s="24">
        <v>207</v>
      </c>
      <c r="B142" s="20" t="s">
        <v>218</v>
      </c>
      <c r="C142" s="21">
        <v>7632</v>
      </c>
    </row>
    <row r="143" spans="1:3" s="2" customFormat="1" ht="12" customHeight="1">
      <c r="A143" s="24">
        <v>20701</v>
      </c>
      <c r="B143" s="20" t="s">
        <v>219</v>
      </c>
      <c r="C143" s="21">
        <v>3121</v>
      </c>
    </row>
    <row r="144" spans="1:3" s="2" customFormat="1" ht="12" customHeight="1">
      <c r="A144" s="24">
        <v>2070101</v>
      </c>
      <c r="B144" s="20" t="s">
        <v>111</v>
      </c>
      <c r="C144" s="21">
        <v>1088</v>
      </c>
    </row>
    <row r="145" spans="1:3" s="2" customFormat="1" ht="12" customHeight="1">
      <c r="A145" s="24">
        <v>2070104</v>
      </c>
      <c r="B145" s="20" t="s">
        <v>220</v>
      </c>
      <c r="C145" s="21">
        <v>5</v>
      </c>
    </row>
    <row r="146" spans="1:3" s="2" customFormat="1" ht="12" customHeight="1">
      <c r="A146" s="24">
        <v>2070109</v>
      </c>
      <c r="B146" s="20" t="s">
        <v>221</v>
      </c>
      <c r="C146" s="21">
        <v>94</v>
      </c>
    </row>
    <row r="147" spans="1:3" s="2" customFormat="1" ht="12" customHeight="1">
      <c r="A147" s="24">
        <v>2070112</v>
      </c>
      <c r="B147" s="20" t="s">
        <v>222</v>
      </c>
      <c r="C147" s="21">
        <v>10</v>
      </c>
    </row>
    <row r="148" spans="1:3" s="2" customFormat="1" ht="12" customHeight="1">
      <c r="A148" s="24">
        <v>2070113</v>
      </c>
      <c r="B148" s="20" t="s">
        <v>223</v>
      </c>
      <c r="C148" s="21">
        <v>2</v>
      </c>
    </row>
    <row r="149" spans="1:3" s="2" customFormat="1" ht="12" customHeight="1">
      <c r="A149" s="24">
        <v>2070199</v>
      </c>
      <c r="B149" s="20" t="s">
        <v>224</v>
      </c>
      <c r="C149" s="21">
        <v>1922</v>
      </c>
    </row>
    <row r="150" spans="1:3" s="2" customFormat="1" ht="12" customHeight="1">
      <c r="A150" s="24">
        <v>20702</v>
      </c>
      <c r="B150" s="20" t="s">
        <v>225</v>
      </c>
      <c r="C150" s="21">
        <v>27</v>
      </c>
    </row>
    <row r="151" spans="1:3" s="2" customFormat="1" ht="12" customHeight="1">
      <c r="A151" s="24">
        <v>2070204</v>
      </c>
      <c r="B151" s="20" t="s">
        <v>226</v>
      </c>
      <c r="C151" s="21">
        <v>27</v>
      </c>
    </row>
    <row r="152" spans="1:3" s="2" customFormat="1" ht="12" customHeight="1">
      <c r="A152" s="24">
        <v>20708</v>
      </c>
      <c r="B152" s="20" t="s">
        <v>227</v>
      </c>
      <c r="C152" s="21">
        <v>257</v>
      </c>
    </row>
    <row r="153" spans="1:3" s="2" customFormat="1" ht="12" customHeight="1">
      <c r="A153" s="24">
        <v>2070801</v>
      </c>
      <c r="B153" s="20" t="s">
        <v>111</v>
      </c>
      <c r="C153" s="21">
        <v>191</v>
      </c>
    </row>
    <row r="154" spans="1:3" s="2" customFormat="1" ht="12" customHeight="1">
      <c r="A154" s="24">
        <v>2070808</v>
      </c>
      <c r="B154" s="20" t="s">
        <v>228</v>
      </c>
      <c r="C154" s="21">
        <v>48</v>
      </c>
    </row>
    <row r="155" spans="1:3" s="2" customFormat="1" ht="12" customHeight="1">
      <c r="A155" s="24">
        <v>2070899</v>
      </c>
      <c r="B155" s="20" t="s">
        <v>229</v>
      </c>
      <c r="C155" s="21">
        <v>18</v>
      </c>
    </row>
    <row r="156" spans="1:3" s="2" customFormat="1" ht="12" customHeight="1">
      <c r="A156" s="24">
        <v>20799</v>
      </c>
      <c r="B156" s="20" t="s">
        <v>230</v>
      </c>
      <c r="C156" s="21">
        <v>4227</v>
      </c>
    </row>
    <row r="157" spans="1:3" s="2" customFormat="1" ht="12" customHeight="1">
      <c r="A157" s="24">
        <v>2079999</v>
      </c>
      <c r="B157" s="20" t="s">
        <v>231</v>
      </c>
      <c r="C157" s="21">
        <v>4227</v>
      </c>
    </row>
    <row r="158" spans="1:3" s="2" customFormat="1" ht="12" customHeight="1">
      <c r="A158" s="24">
        <v>208</v>
      </c>
      <c r="B158" s="20" t="s">
        <v>232</v>
      </c>
      <c r="C158" s="21">
        <v>34863</v>
      </c>
    </row>
    <row r="159" spans="1:3" s="2" customFormat="1" ht="12" customHeight="1">
      <c r="A159" s="24">
        <v>20801</v>
      </c>
      <c r="B159" s="20" t="s">
        <v>233</v>
      </c>
      <c r="C159" s="21">
        <v>1510</v>
      </c>
    </row>
    <row r="160" spans="1:3" s="2" customFormat="1" ht="12" customHeight="1">
      <c r="A160" s="24">
        <v>2080101</v>
      </c>
      <c r="B160" s="20" t="s">
        <v>111</v>
      </c>
      <c r="C160" s="21">
        <v>1173</v>
      </c>
    </row>
    <row r="161" spans="1:3" s="2" customFormat="1" ht="12" customHeight="1">
      <c r="A161" s="24">
        <v>2080104</v>
      </c>
      <c r="B161" s="20" t="s">
        <v>234</v>
      </c>
      <c r="C161" s="21">
        <v>81</v>
      </c>
    </row>
    <row r="162" spans="1:3" s="2" customFormat="1" ht="12" customHeight="1">
      <c r="A162" s="24">
        <v>2080105</v>
      </c>
      <c r="B162" s="20" t="s">
        <v>235</v>
      </c>
      <c r="C162" s="21">
        <v>8</v>
      </c>
    </row>
    <row r="163" spans="1:3" s="2" customFormat="1" ht="12" customHeight="1">
      <c r="A163" s="24">
        <v>2080106</v>
      </c>
      <c r="B163" s="20" t="s">
        <v>236</v>
      </c>
      <c r="C163" s="21">
        <v>9</v>
      </c>
    </row>
    <row r="164" spans="1:3" s="2" customFormat="1" ht="12" customHeight="1">
      <c r="A164" s="24">
        <v>2080107</v>
      </c>
      <c r="B164" s="20" t="s">
        <v>237</v>
      </c>
      <c r="C164" s="21">
        <v>21</v>
      </c>
    </row>
    <row r="165" spans="1:3" s="2" customFormat="1" ht="12" customHeight="1">
      <c r="A165" s="24">
        <v>2080109</v>
      </c>
      <c r="B165" s="20" t="s">
        <v>238</v>
      </c>
      <c r="C165" s="21">
        <v>50</v>
      </c>
    </row>
    <row r="166" spans="1:3" s="2" customFormat="1" ht="12" customHeight="1">
      <c r="A166" s="24">
        <v>2080199</v>
      </c>
      <c r="B166" s="20" t="s">
        <v>239</v>
      </c>
      <c r="C166" s="21">
        <v>168</v>
      </c>
    </row>
    <row r="167" spans="1:3" s="2" customFormat="1" ht="12" customHeight="1">
      <c r="A167" s="24">
        <v>20802</v>
      </c>
      <c r="B167" s="20" t="s">
        <v>240</v>
      </c>
      <c r="C167" s="21">
        <v>1203</v>
      </c>
    </row>
    <row r="168" spans="1:3" s="2" customFormat="1" ht="12" customHeight="1">
      <c r="A168" s="24">
        <v>2080201</v>
      </c>
      <c r="B168" s="20" t="s">
        <v>111</v>
      </c>
      <c r="C168" s="21">
        <v>430</v>
      </c>
    </row>
    <row r="169" spans="1:3" s="2" customFormat="1" ht="12" customHeight="1">
      <c r="A169" s="24">
        <v>2080206</v>
      </c>
      <c r="B169" s="20" t="s">
        <v>241</v>
      </c>
      <c r="C169" s="21">
        <v>1</v>
      </c>
    </row>
    <row r="170" spans="1:3" s="2" customFormat="1" ht="12" customHeight="1">
      <c r="A170" s="24">
        <v>2080208</v>
      </c>
      <c r="B170" s="20" t="s">
        <v>242</v>
      </c>
      <c r="C170" s="21">
        <v>50</v>
      </c>
    </row>
    <row r="171" spans="1:3" s="2" customFormat="1" ht="12" customHeight="1">
      <c r="A171" s="24">
        <v>2080299</v>
      </c>
      <c r="B171" s="20" t="s">
        <v>243</v>
      </c>
      <c r="C171" s="21">
        <v>722</v>
      </c>
    </row>
    <row r="172" spans="1:3" s="2" customFormat="1" ht="12" customHeight="1">
      <c r="A172" s="24">
        <v>20805</v>
      </c>
      <c r="B172" s="20" t="s">
        <v>244</v>
      </c>
      <c r="C172" s="21">
        <v>10964</v>
      </c>
    </row>
    <row r="173" spans="1:3" s="2" customFormat="1" ht="12" customHeight="1">
      <c r="A173" s="24">
        <v>2080501</v>
      </c>
      <c r="B173" s="20" t="s">
        <v>245</v>
      </c>
      <c r="C173" s="21">
        <v>3053</v>
      </c>
    </row>
    <row r="174" spans="1:3" s="2" customFormat="1" ht="12" customHeight="1">
      <c r="A174" s="24">
        <v>2080502</v>
      </c>
      <c r="B174" s="20" t="s">
        <v>246</v>
      </c>
      <c r="C174" s="21">
        <v>4577</v>
      </c>
    </row>
    <row r="175" spans="1:3" s="2" customFormat="1" ht="12" customHeight="1">
      <c r="A175" s="24">
        <v>2080506</v>
      </c>
      <c r="B175" s="20" t="s">
        <v>247</v>
      </c>
      <c r="C175" s="21">
        <v>1</v>
      </c>
    </row>
    <row r="176" spans="1:3" s="2" customFormat="1" ht="12" customHeight="1">
      <c r="A176" s="24">
        <v>2080599</v>
      </c>
      <c r="B176" s="20" t="s">
        <v>248</v>
      </c>
      <c r="C176" s="21">
        <v>3333</v>
      </c>
    </row>
    <row r="177" spans="1:3" s="2" customFormat="1" ht="12" customHeight="1">
      <c r="A177" s="24">
        <v>20806</v>
      </c>
      <c r="B177" s="20" t="s">
        <v>249</v>
      </c>
      <c r="C177" s="21">
        <v>60</v>
      </c>
    </row>
    <row r="178" spans="1:3" s="2" customFormat="1" ht="12" customHeight="1">
      <c r="A178" s="24">
        <v>2080699</v>
      </c>
      <c r="B178" s="20" t="s">
        <v>250</v>
      </c>
      <c r="C178" s="21">
        <v>60</v>
      </c>
    </row>
    <row r="179" spans="1:3" s="2" customFormat="1" ht="12" customHeight="1">
      <c r="A179" s="24">
        <v>20807</v>
      </c>
      <c r="B179" s="20" t="s">
        <v>251</v>
      </c>
      <c r="C179" s="21">
        <v>562</v>
      </c>
    </row>
    <row r="180" spans="1:3" s="2" customFormat="1" ht="12" customHeight="1">
      <c r="A180" s="24">
        <v>2080701</v>
      </c>
      <c r="B180" s="20" t="s">
        <v>252</v>
      </c>
      <c r="C180" s="21">
        <v>50</v>
      </c>
    </row>
    <row r="181" spans="1:3" s="2" customFormat="1" ht="12" customHeight="1">
      <c r="A181" s="24">
        <v>2080704</v>
      </c>
      <c r="B181" s="20" t="s">
        <v>253</v>
      </c>
      <c r="C181" s="21">
        <v>136</v>
      </c>
    </row>
    <row r="182" spans="1:3" s="2" customFormat="1" ht="12" customHeight="1">
      <c r="A182" s="24">
        <v>2080799</v>
      </c>
      <c r="B182" s="20" t="s">
        <v>254</v>
      </c>
      <c r="C182" s="21">
        <v>376</v>
      </c>
    </row>
    <row r="183" spans="1:3" s="2" customFormat="1" ht="12" customHeight="1">
      <c r="A183" s="24">
        <v>20808</v>
      </c>
      <c r="B183" s="20" t="s">
        <v>255</v>
      </c>
      <c r="C183" s="21">
        <v>2139</v>
      </c>
    </row>
    <row r="184" spans="1:3" s="2" customFormat="1" ht="12" customHeight="1">
      <c r="A184" s="24">
        <v>2080801</v>
      </c>
      <c r="B184" s="20" t="s">
        <v>256</v>
      </c>
      <c r="C184" s="21">
        <v>461</v>
      </c>
    </row>
    <row r="185" spans="1:3" s="2" customFormat="1" ht="12" customHeight="1">
      <c r="A185" s="24">
        <v>2080805</v>
      </c>
      <c r="B185" s="20" t="s">
        <v>257</v>
      </c>
      <c r="C185" s="21">
        <v>321</v>
      </c>
    </row>
    <row r="186" spans="1:3" s="2" customFormat="1" ht="12" customHeight="1">
      <c r="A186" s="24">
        <v>2080899</v>
      </c>
      <c r="B186" s="20" t="s">
        <v>258</v>
      </c>
      <c r="C186" s="21">
        <v>1357</v>
      </c>
    </row>
    <row r="187" spans="1:3" s="2" customFormat="1" ht="12" customHeight="1">
      <c r="A187" s="24">
        <v>20809</v>
      </c>
      <c r="B187" s="20" t="s">
        <v>259</v>
      </c>
      <c r="C187" s="21">
        <v>102</v>
      </c>
    </row>
    <row r="188" spans="1:3" s="2" customFormat="1" ht="12" customHeight="1">
      <c r="A188" s="24">
        <v>2080901</v>
      </c>
      <c r="B188" s="20" t="s">
        <v>260</v>
      </c>
      <c r="C188" s="21">
        <v>82</v>
      </c>
    </row>
    <row r="189" spans="1:3" s="2" customFormat="1" ht="12" customHeight="1">
      <c r="A189" s="24">
        <v>2080902</v>
      </c>
      <c r="B189" s="20" t="s">
        <v>261</v>
      </c>
      <c r="C189" s="21">
        <v>7</v>
      </c>
    </row>
    <row r="190" spans="1:3" s="2" customFormat="1" ht="12" customHeight="1">
      <c r="A190" s="24">
        <v>2080999</v>
      </c>
      <c r="B190" s="20" t="s">
        <v>262</v>
      </c>
      <c r="C190" s="21">
        <v>13</v>
      </c>
    </row>
    <row r="191" spans="1:3" s="2" customFormat="1" ht="12" customHeight="1">
      <c r="A191" s="24">
        <v>20810</v>
      </c>
      <c r="B191" s="20" t="s">
        <v>263</v>
      </c>
      <c r="C191" s="21">
        <v>1340</v>
      </c>
    </row>
    <row r="192" spans="1:3" s="2" customFormat="1" ht="12" customHeight="1">
      <c r="A192" s="24">
        <v>2081001</v>
      </c>
      <c r="B192" s="20" t="s">
        <v>264</v>
      </c>
      <c r="C192" s="21">
        <v>301</v>
      </c>
    </row>
    <row r="193" spans="1:3" s="2" customFormat="1" ht="12" customHeight="1">
      <c r="A193" s="24">
        <v>2081002</v>
      </c>
      <c r="B193" s="20" t="s">
        <v>265</v>
      </c>
      <c r="C193" s="21">
        <v>185</v>
      </c>
    </row>
    <row r="194" spans="1:3" s="2" customFormat="1" ht="12" customHeight="1">
      <c r="A194" s="24">
        <v>2081004</v>
      </c>
      <c r="B194" s="20" t="s">
        <v>266</v>
      </c>
      <c r="C194" s="21">
        <v>356</v>
      </c>
    </row>
    <row r="195" spans="1:3" s="2" customFormat="1" ht="12" customHeight="1">
      <c r="A195" s="24">
        <v>2081005</v>
      </c>
      <c r="B195" s="20" t="s">
        <v>267</v>
      </c>
      <c r="C195" s="21">
        <v>88</v>
      </c>
    </row>
    <row r="196" spans="1:3" s="2" customFormat="1" ht="12" customHeight="1">
      <c r="A196" s="24">
        <v>2081006</v>
      </c>
      <c r="B196" s="20" t="s">
        <v>268</v>
      </c>
      <c r="C196" s="21">
        <v>410</v>
      </c>
    </row>
    <row r="197" spans="1:3" s="2" customFormat="1" ht="12" customHeight="1">
      <c r="A197" s="24">
        <v>20811</v>
      </c>
      <c r="B197" s="20" t="s">
        <v>269</v>
      </c>
      <c r="C197" s="21">
        <v>1585</v>
      </c>
    </row>
    <row r="198" spans="1:3" s="2" customFormat="1" ht="12" customHeight="1">
      <c r="A198" s="24">
        <v>2081101</v>
      </c>
      <c r="B198" s="20" t="s">
        <v>111</v>
      </c>
      <c r="C198" s="21">
        <v>118</v>
      </c>
    </row>
    <row r="199" spans="1:3" s="2" customFormat="1" ht="12" customHeight="1">
      <c r="A199" s="24">
        <v>2081107</v>
      </c>
      <c r="B199" s="20" t="s">
        <v>270</v>
      </c>
      <c r="C199" s="21">
        <v>560</v>
      </c>
    </row>
    <row r="200" spans="1:3" s="2" customFormat="1" ht="12" customHeight="1">
      <c r="A200" s="24">
        <v>2081199</v>
      </c>
      <c r="B200" s="20" t="s">
        <v>271</v>
      </c>
      <c r="C200" s="21">
        <v>907</v>
      </c>
    </row>
    <row r="201" spans="1:3" s="2" customFormat="1" ht="12" customHeight="1">
      <c r="A201" s="24">
        <v>20819</v>
      </c>
      <c r="B201" s="20" t="s">
        <v>272</v>
      </c>
      <c r="C201" s="21">
        <v>3176</v>
      </c>
    </row>
    <row r="202" spans="1:3" s="2" customFormat="1" ht="12" customHeight="1">
      <c r="A202" s="24">
        <v>2081901</v>
      </c>
      <c r="B202" s="20" t="s">
        <v>273</v>
      </c>
      <c r="C202" s="21">
        <v>1171</v>
      </c>
    </row>
    <row r="203" spans="1:3" s="2" customFormat="1" ht="12" customHeight="1">
      <c r="A203" s="24">
        <v>2081902</v>
      </c>
      <c r="B203" s="20" t="s">
        <v>274</v>
      </c>
      <c r="C203" s="21">
        <v>2005</v>
      </c>
    </row>
    <row r="204" spans="1:3" s="2" customFormat="1" ht="12" customHeight="1">
      <c r="A204" s="24">
        <v>20820</v>
      </c>
      <c r="B204" s="20" t="s">
        <v>275</v>
      </c>
      <c r="C204" s="21">
        <v>16</v>
      </c>
    </row>
    <row r="205" spans="1:3" s="2" customFormat="1" ht="12" customHeight="1">
      <c r="A205" s="24">
        <v>2082001</v>
      </c>
      <c r="B205" s="20" t="s">
        <v>276</v>
      </c>
      <c r="C205" s="21">
        <v>16</v>
      </c>
    </row>
    <row r="206" spans="1:3" s="2" customFormat="1" ht="12" customHeight="1">
      <c r="A206" s="24">
        <v>20821</v>
      </c>
      <c r="B206" s="20" t="s">
        <v>277</v>
      </c>
      <c r="C206" s="21">
        <v>1034</v>
      </c>
    </row>
    <row r="207" spans="1:3" s="2" customFormat="1" ht="12" customHeight="1">
      <c r="A207" s="24">
        <v>2082101</v>
      </c>
      <c r="B207" s="20" t="s">
        <v>278</v>
      </c>
      <c r="C207" s="21">
        <v>308</v>
      </c>
    </row>
    <row r="208" spans="1:3" s="2" customFormat="1" ht="12" customHeight="1">
      <c r="A208" s="24">
        <v>2082102</v>
      </c>
      <c r="B208" s="20" t="s">
        <v>279</v>
      </c>
      <c r="C208" s="21">
        <v>726</v>
      </c>
    </row>
    <row r="209" spans="1:3" s="2" customFormat="1" ht="12" customHeight="1">
      <c r="A209" s="24">
        <v>20825</v>
      </c>
      <c r="B209" s="20" t="s">
        <v>280</v>
      </c>
      <c r="C209" s="21">
        <v>2</v>
      </c>
    </row>
    <row r="210" spans="1:3" s="2" customFormat="1" ht="12" customHeight="1">
      <c r="A210" s="24">
        <v>2082501</v>
      </c>
      <c r="B210" s="20" t="s">
        <v>281</v>
      </c>
      <c r="C210" s="21">
        <v>2</v>
      </c>
    </row>
    <row r="211" spans="1:3" s="2" customFormat="1" ht="12" customHeight="1">
      <c r="A211" s="24">
        <v>20826</v>
      </c>
      <c r="B211" s="20" t="s">
        <v>282</v>
      </c>
      <c r="C211" s="21">
        <v>9438</v>
      </c>
    </row>
    <row r="212" spans="1:3" s="2" customFormat="1" ht="12" customHeight="1">
      <c r="A212" s="24">
        <v>2082602</v>
      </c>
      <c r="B212" s="20" t="s">
        <v>283</v>
      </c>
      <c r="C212" s="21">
        <v>9438</v>
      </c>
    </row>
    <row r="213" spans="1:3" s="2" customFormat="1" ht="12" customHeight="1">
      <c r="A213" s="24">
        <v>20828</v>
      </c>
      <c r="B213" s="20" t="s">
        <v>284</v>
      </c>
      <c r="C213" s="21">
        <v>576</v>
      </c>
    </row>
    <row r="214" spans="1:3" s="2" customFormat="1" ht="12" customHeight="1">
      <c r="A214" s="24">
        <v>2082801</v>
      </c>
      <c r="B214" s="20" t="s">
        <v>111</v>
      </c>
      <c r="C214" s="21">
        <v>202</v>
      </c>
    </row>
    <row r="215" spans="1:3" s="2" customFormat="1" ht="12" customHeight="1">
      <c r="A215" s="24">
        <v>2082804</v>
      </c>
      <c r="B215" s="20" t="s">
        <v>285</v>
      </c>
      <c r="C215" s="21">
        <v>227</v>
      </c>
    </row>
    <row r="216" spans="1:3" s="2" customFormat="1" ht="12" customHeight="1">
      <c r="A216" s="24">
        <v>2082899</v>
      </c>
      <c r="B216" s="20" t="s">
        <v>286</v>
      </c>
      <c r="C216" s="21">
        <v>147</v>
      </c>
    </row>
    <row r="217" spans="1:3" s="2" customFormat="1" ht="12" customHeight="1">
      <c r="A217" s="24">
        <v>20899</v>
      </c>
      <c r="B217" s="20" t="s">
        <v>287</v>
      </c>
      <c r="C217" s="21">
        <v>1156</v>
      </c>
    </row>
    <row r="218" spans="1:3" s="2" customFormat="1" ht="12" customHeight="1">
      <c r="A218" s="24">
        <v>2089999</v>
      </c>
      <c r="B218" s="20" t="s">
        <v>288</v>
      </c>
      <c r="C218" s="21">
        <v>1156</v>
      </c>
    </row>
    <row r="219" spans="1:3" s="2" customFormat="1" ht="12" customHeight="1">
      <c r="A219" s="24">
        <v>210</v>
      </c>
      <c r="B219" s="20" t="s">
        <v>289</v>
      </c>
      <c r="C219" s="21">
        <v>31126</v>
      </c>
    </row>
    <row r="220" spans="1:3" s="2" customFormat="1" ht="12" customHeight="1">
      <c r="A220" s="24">
        <v>21001</v>
      </c>
      <c r="B220" s="20" t="s">
        <v>290</v>
      </c>
      <c r="C220" s="21">
        <v>758</v>
      </c>
    </row>
    <row r="221" spans="1:3" s="2" customFormat="1" ht="12" customHeight="1">
      <c r="A221" s="24">
        <v>2100101</v>
      </c>
      <c r="B221" s="20" t="s">
        <v>111</v>
      </c>
      <c r="C221" s="21">
        <v>714</v>
      </c>
    </row>
    <row r="222" spans="1:3" s="2" customFormat="1" ht="12" customHeight="1">
      <c r="A222" s="24">
        <v>2100199</v>
      </c>
      <c r="B222" s="20" t="s">
        <v>291</v>
      </c>
      <c r="C222" s="21">
        <v>44</v>
      </c>
    </row>
    <row r="223" spans="1:3" s="2" customFormat="1" ht="12" customHeight="1">
      <c r="A223" s="24">
        <v>21002</v>
      </c>
      <c r="B223" s="20" t="s">
        <v>292</v>
      </c>
      <c r="C223" s="21">
        <v>152</v>
      </c>
    </row>
    <row r="224" spans="1:3" s="2" customFormat="1" ht="12" customHeight="1">
      <c r="A224" s="24">
        <v>2100299</v>
      </c>
      <c r="B224" s="20" t="s">
        <v>293</v>
      </c>
      <c r="C224" s="21">
        <v>152</v>
      </c>
    </row>
    <row r="225" spans="1:3" s="2" customFormat="1" ht="12" customHeight="1">
      <c r="A225" s="24">
        <v>21003</v>
      </c>
      <c r="B225" s="20" t="s">
        <v>294</v>
      </c>
      <c r="C225" s="21">
        <v>2693</v>
      </c>
    </row>
    <row r="226" spans="1:3" s="2" customFormat="1" ht="12" customHeight="1">
      <c r="A226" s="24">
        <v>2100302</v>
      </c>
      <c r="B226" s="20" t="s">
        <v>295</v>
      </c>
      <c r="C226" s="21">
        <v>73</v>
      </c>
    </row>
    <row r="227" spans="1:3" s="2" customFormat="1" ht="12" customHeight="1">
      <c r="A227" s="24">
        <v>2100399</v>
      </c>
      <c r="B227" s="20" t="s">
        <v>296</v>
      </c>
      <c r="C227" s="21">
        <v>2620</v>
      </c>
    </row>
    <row r="228" spans="1:3" s="2" customFormat="1" ht="12" customHeight="1">
      <c r="A228" s="24">
        <v>21004</v>
      </c>
      <c r="B228" s="20" t="s">
        <v>297</v>
      </c>
      <c r="C228" s="21">
        <v>6736</v>
      </c>
    </row>
    <row r="229" spans="1:3" s="2" customFormat="1" ht="12" customHeight="1">
      <c r="A229" s="24">
        <v>2100401</v>
      </c>
      <c r="B229" s="20" t="s">
        <v>298</v>
      </c>
      <c r="C229" s="21">
        <v>311</v>
      </c>
    </row>
    <row r="230" spans="1:3" s="2" customFormat="1" ht="12" customHeight="1">
      <c r="A230" s="24">
        <v>2100403</v>
      </c>
      <c r="B230" s="20" t="s">
        <v>299</v>
      </c>
      <c r="C230" s="21">
        <v>131</v>
      </c>
    </row>
    <row r="231" spans="1:3" s="2" customFormat="1" ht="12" customHeight="1">
      <c r="A231" s="24">
        <v>2100408</v>
      </c>
      <c r="B231" s="20" t="s">
        <v>300</v>
      </c>
      <c r="C231" s="21">
        <v>2532</v>
      </c>
    </row>
    <row r="232" spans="1:3" s="2" customFormat="1" ht="12" customHeight="1">
      <c r="A232" s="24">
        <v>2100409</v>
      </c>
      <c r="B232" s="20" t="s">
        <v>301</v>
      </c>
      <c r="C232" s="21">
        <v>13</v>
      </c>
    </row>
    <row r="233" spans="1:3" s="2" customFormat="1" ht="12" customHeight="1">
      <c r="A233" s="24">
        <v>2100410</v>
      </c>
      <c r="B233" s="20" t="s">
        <v>302</v>
      </c>
      <c r="C233" s="21">
        <v>3685</v>
      </c>
    </row>
    <row r="234" spans="1:3" s="2" customFormat="1" ht="12" customHeight="1">
      <c r="A234" s="24">
        <v>2100499</v>
      </c>
      <c r="B234" s="20" t="s">
        <v>303</v>
      </c>
      <c r="C234" s="21">
        <v>64</v>
      </c>
    </row>
    <row r="235" spans="1:3" s="2" customFormat="1" ht="12" customHeight="1">
      <c r="A235" s="24">
        <v>21006</v>
      </c>
      <c r="B235" s="20" t="s">
        <v>304</v>
      </c>
      <c r="C235" s="21">
        <v>6</v>
      </c>
    </row>
    <row r="236" spans="1:3" s="2" customFormat="1" ht="12" customHeight="1">
      <c r="A236" s="24">
        <v>2100699</v>
      </c>
      <c r="B236" s="20" t="s">
        <v>305</v>
      </c>
      <c r="C236" s="21">
        <v>6</v>
      </c>
    </row>
    <row r="237" spans="1:3" s="2" customFormat="1" ht="12" customHeight="1">
      <c r="A237" s="24">
        <v>21007</v>
      </c>
      <c r="B237" s="20" t="s">
        <v>306</v>
      </c>
      <c r="C237" s="21">
        <v>827</v>
      </c>
    </row>
    <row r="238" spans="1:3" s="2" customFormat="1" ht="12" customHeight="1">
      <c r="A238" s="24">
        <v>2100716</v>
      </c>
      <c r="B238" s="20" t="s">
        <v>307</v>
      </c>
      <c r="C238" s="21">
        <v>607</v>
      </c>
    </row>
    <row r="239" spans="1:3" s="2" customFormat="1" ht="12" customHeight="1">
      <c r="A239" s="24">
        <v>2100717</v>
      </c>
      <c r="B239" s="20" t="s">
        <v>308</v>
      </c>
      <c r="C239" s="21">
        <v>2</v>
      </c>
    </row>
    <row r="240" spans="1:3" s="2" customFormat="1" ht="12" customHeight="1">
      <c r="A240" s="24">
        <v>2100799</v>
      </c>
      <c r="B240" s="20" t="s">
        <v>309</v>
      </c>
      <c r="C240" s="21">
        <v>218</v>
      </c>
    </row>
    <row r="241" spans="1:3" s="2" customFormat="1" ht="12" customHeight="1">
      <c r="A241" s="24">
        <v>21011</v>
      </c>
      <c r="B241" s="20" t="s">
        <v>310</v>
      </c>
      <c r="C241" s="21">
        <v>144</v>
      </c>
    </row>
    <row r="242" spans="1:3" s="2" customFormat="1" ht="12" customHeight="1">
      <c r="A242" s="24">
        <v>2101101</v>
      </c>
      <c r="B242" s="20" t="s">
        <v>311</v>
      </c>
      <c r="C242" s="21">
        <v>68</v>
      </c>
    </row>
    <row r="243" spans="1:3" s="2" customFormat="1" ht="12" customHeight="1">
      <c r="A243" s="24">
        <v>2101102</v>
      </c>
      <c r="B243" s="20" t="s">
        <v>312</v>
      </c>
      <c r="C243" s="21">
        <v>76</v>
      </c>
    </row>
    <row r="244" spans="1:3" s="2" customFormat="1" ht="12" customHeight="1">
      <c r="A244" s="24">
        <v>21012</v>
      </c>
      <c r="B244" s="20" t="s">
        <v>313</v>
      </c>
      <c r="C244" s="21">
        <v>16246</v>
      </c>
    </row>
    <row r="245" spans="1:3" s="2" customFormat="1" ht="12" customHeight="1">
      <c r="A245" s="24">
        <v>2101202</v>
      </c>
      <c r="B245" s="20" t="s">
        <v>314</v>
      </c>
      <c r="C245" s="21">
        <v>16246</v>
      </c>
    </row>
    <row r="246" spans="1:3" s="2" customFormat="1" ht="12" customHeight="1">
      <c r="A246" s="24">
        <v>21013</v>
      </c>
      <c r="B246" s="20" t="s">
        <v>315</v>
      </c>
      <c r="C246" s="21">
        <v>3002</v>
      </c>
    </row>
    <row r="247" spans="1:3" s="2" customFormat="1" ht="12" customHeight="1">
      <c r="A247" s="24">
        <v>2101301</v>
      </c>
      <c r="B247" s="20" t="s">
        <v>316</v>
      </c>
      <c r="C247" s="21">
        <v>2911</v>
      </c>
    </row>
    <row r="248" spans="1:3" s="2" customFormat="1" ht="12" customHeight="1">
      <c r="A248" s="24">
        <v>2101399</v>
      </c>
      <c r="B248" s="20" t="s">
        <v>317</v>
      </c>
      <c r="C248" s="21">
        <v>91</v>
      </c>
    </row>
    <row r="249" spans="1:3" s="2" customFormat="1" ht="12" customHeight="1">
      <c r="A249" s="24">
        <v>21014</v>
      </c>
      <c r="B249" s="20" t="s">
        <v>318</v>
      </c>
      <c r="C249" s="21">
        <v>49</v>
      </c>
    </row>
    <row r="250" spans="1:3" s="2" customFormat="1" ht="12" customHeight="1">
      <c r="A250" s="24">
        <v>2101401</v>
      </c>
      <c r="B250" s="20" t="s">
        <v>319</v>
      </c>
      <c r="C250" s="21">
        <v>49</v>
      </c>
    </row>
    <row r="251" spans="1:3" s="2" customFormat="1" ht="12" customHeight="1">
      <c r="A251" s="24">
        <v>21015</v>
      </c>
      <c r="B251" s="20" t="s">
        <v>320</v>
      </c>
      <c r="C251" s="21">
        <v>453</v>
      </c>
    </row>
    <row r="252" spans="1:3" s="2" customFormat="1" ht="12" customHeight="1">
      <c r="A252" s="24">
        <v>2101501</v>
      </c>
      <c r="B252" s="20" t="s">
        <v>111</v>
      </c>
      <c r="C252" s="21">
        <v>335</v>
      </c>
    </row>
    <row r="253" spans="1:3" s="2" customFormat="1" ht="12" customHeight="1">
      <c r="A253" s="24">
        <v>2101502</v>
      </c>
      <c r="B253" s="20" t="s">
        <v>112</v>
      </c>
      <c r="C253" s="21">
        <v>15</v>
      </c>
    </row>
    <row r="254" spans="1:3" s="2" customFormat="1" ht="12" customHeight="1">
      <c r="A254" s="24">
        <v>2101506</v>
      </c>
      <c r="B254" s="20" t="s">
        <v>321</v>
      </c>
      <c r="C254" s="21">
        <v>3</v>
      </c>
    </row>
    <row r="255" spans="1:3" s="2" customFormat="1" ht="12" customHeight="1">
      <c r="A255" s="24">
        <v>2101599</v>
      </c>
      <c r="B255" s="20" t="s">
        <v>322</v>
      </c>
      <c r="C255" s="21">
        <v>100</v>
      </c>
    </row>
    <row r="256" spans="1:3" s="2" customFormat="1" ht="12" customHeight="1">
      <c r="A256" s="24">
        <v>21099</v>
      </c>
      <c r="B256" s="20" t="s">
        <v>323</v>
      </c>
      <c r="C256" s="21">
        <v>60</v>
      </c>
    </row>
    <row r="257" spans="1:3" s="2" customFormat="1" ht="12" customHeight="1">
      <c r="A257" s="24">
        <v>2109999</v>
      </c>
      <c r="B257" s="20" t="s">
        <v>324</v>
      </c>
      <c r="C257" s="21">
        <v>60</v>
      </c>
    </row>
    <row r="258" spans="1:3" s="2" customFormat="1" ht="12" customHeight="1">
      <c r="A258" s="24">
        <v>211</v>
      </c>
      <c r="B258" s="20" t="s">
        <v>325</v>
      </c>
      <c r="C258" s="21">
        <v>1041</v>
      </c>
    </row>
    <row r="259" spans="1:3" s="2" customFormat="1" ht="12" customHeight="1">
      <c r="A259" s="24">
        <v>21103</v>
      </c>
      <c r="B259" s="20" t="s">
        <v>326</v>
      </c>
      <c r="C259" s="21">
        <v>1041</v>
      </c>
    </row>
    <row r="260" spans="1:3" s="2" customFormat="1" ht="12" customHeight="1">
      <c r="A260" s="24">
        <v>2110302</v>
      </c>
      <c r="B260" s="20" t="s">
        <v>327</v>
      </c>
      <c r="C260" s="21">
        <v>57</v>
      </c>
    </row>
    <row r="261" spans="1:3" s="2" customFormat="1" ht="12" customHeight="1">
      <c r="A261" s="24">
        <v>2110304</v>
      </c>
      <c r="B261" s="20" t="s">
        <v>328</v>
      </c>
      <c r="C261" s="21">
        <v>428</v>
      </c>
    </row>
    <row r="262" spans="1:3" s="2" customFormat="1" ht="12" customHeight="1">
      <c r="A262" s="24">
        <v>2110399</v>
      </c>
      <c r="B262" s="20" t="s">
        <v>329</v>
      </c>
      <c r="C262" s="21">
        <v>556</v>
      </c>
    </row>
    <row r="263" spans="1:3" s="2" customFormat="1" ht="12" customHeight="1">
      <c r="A263" s="24">
        <v>212</v>
      </c>
      <c r="B263" s="20" t="s">
        <v>330</v>
      </c>
      <c r="C263" s="21">
        <v>25370</v>
      </c>
    </row>
    <row r="264" spans="1:3" s="2" customFormat="1" ht="12" customHeight="1">
      <c r="A264" s="24">
        <v>21201</v>
      </c>
      <c r="B264" s="20" t="s">
        <v>331</v>
      </c>
      <c r="C264" s="21">
        <v>2583</v>
      </c>
    </row>
    <row r="265" spans="1:3" s="2" customFormat="1" ht="12" customHeight="1">
      <c r="A265" s="24">
        <v>2120101</v>
      </c>
      <c r="B265" s="20" t="s">
        <v>111</v>
      </c>
      <c r="C265" s="21">
        <v>1251</v>
      </c>
    </row>
    <row r="266" spans="1:3" s="2" customFormat="1" ht="12" customHeight="1">
      <c r="A266" s="24">
        <v>2120199</v>
      </c>
      <c r="B266" s="20" t="s">
        <v>332</v>
      </c>
      <c r="C266" s="21">
        <v>1332</v>
      </c>
    </row>
    <row r="267" spans="1:3" s="2" customFormat="1" ht="12" customHeight="1">
      <c r="A267" s="24">
        <v>21202</v>
      </c>
      <c r="B267" s="20" t="s">
        <v>333</v>
      </c>
      <c r="C267" s="21">
        <v>30</v>
      </c>
    </row>
    <row r="268" spans="1:3" s="2" customFormat="1" ht="12" customHeight="1">
      <c r="A268" s="24">
        <v>2120201</v>
      </c>
      <c r="B268" s="20" t="s">
        <v>334</v>
      </c>
      <c r="C268" s="21">
        <v>30</v>
      </c>
    </row>
    <row r="269" spans="1:3" s="2" customFormat="1" ht="12" customHeight="1">
      <c r="A269" s="24">
        <v>21203</v>
      </c>
      <c r="B269" s="20" t="s">
        <v>335</v>
      </c>
      <c r="C269" s="21">
        <v>18122</v>
      </c>
    </row>
    <row r="270" spans="1:3" s="2" customFormat="1" ht="12" customHeight="1">
      <c r="A270" s="24">
        <v>2120303</v>
      </c>
      <c r="B270" s="20" t="s">
        <v>336</v>
      </c>
      <c r="C270" s="21">
        <v>150</v>
      </c>
    </row>
    <row r="271" spans="1:3" s="2" customFormat="1" ht="12" customHeight="1">
      <c r="A271" s="24">
        <v>2120399</v>
      </c>
      <c r="B271" s="20" t="s">
        <v>337</v>
      </c>
      <c r="C271" s="21">
        <v>17972</v>
      </c>
    </row>
    <row r="272" spans="1:3" s="2" customFormat="1" ht="12" customHeight="1">
      <c r="A272" s="24">
        <v>21205</v>
      </c>
      <c r="B272" s="20" t="s">
        <v>338</v>
      </c>
      <c r="C272" s="21">
        <v>3691</v>
      </c>
    </row>
    <row r="273" spans="1:3" s="2" customFormat="1" ht="12" customHeight="1">
      <c r="A273" s="24">
        <v>2120501</v>
      </c>
      <c r="B273" s="20" t="s">
        <v>339</v>
      </c>
      <c r="C273" s="21">
        <v>3691</v>
      </c>
    </row>
    <row r="274" spans="1:3" s="2" customFormat="1" ht="12" customHeight="1">
      <c r="A274" s="24">
        <v>21299</v>
      </c>
      <c r="B274" s="20" t="s">
        <v>340</v>
      </c>
      <c r="C274" s="21">
        <v>944</v>
      </c>
    </row>
    <row r="275" spans="1:3" s="2" customFormat="1" ht="12" customHeight="1">
      <c r="A275" s="24">
        <v>2129999</v>
      </c>
      <c r="B275" s="20" t="s">
        <v>341</v>
      </c>
      <c r="C275" s="21">
        <v>944</v>
      </c>
    </row>
    <row r="276" spans="1:3" s="2" customFormat="1" ht="12" customHeight="1">
      <c r="A276" s="24">
        <v>213</v>
      </c>
      <c r="B276" s="20" t="s">
        <v>342</v>
      </c>
      <c r="C276" s="21">
        <v>45437</v>
      </c>
    </row>
    <row r="277" spans="1:3" s="2" customFormat="1" ht="12" customHeight="1">
      <c r="A277" s="24">
        <v>21301</v>
      </c>
      <c r="B277" s="20" t="s">
        <v>343</v>
      </c>
      <c r="C277" s="21">
        <v>5019</v>
      </c>
    </row>
    <row r="278" spans="1:3" s="2" customFormat="1" ht="12" customHeight="1">
      <c r="A278" s="24">
        <v>2130101</v>
      </c>
      <c r="B278" s="20" t="s">
        <v>111</v>
      </c>
      <c r="C278" s="21">
        <v>1373</v>
      </c>
    </row>
    <row r="279" spans="1:3" s="2" customFormat="1" ht="12" customHeight="1">
      <c r="A279" s="24">
        <v>2130104</v>
      </c>
      <c r="B279" s="20" t="s">
        <v>120</v>
      </c>
      <c r="C279" s="21">
        <v>2056</v>
      </c>
    </row>
    <row r="280" spans="1:3" s="2" customFormat="1" ht="12" customHeight="1">
      <c r="A280" s="24">
        <v>2130110</v>
      </c>
      <c r="B280" s="20" t="s">
        <v>344</v>
      </c>
      <c r="C280" s="21">
        <v>7</v>
      </c>
    </row>
    <row r="281" spans="1:3" s="2" customFormat="1" ht="12" customHeight="1">
      <c r="A281" s="24">
        <v>2130119</v>
      </c>
      <c r="B281" s="20" t="s">
        <v>345</v>
      </c>
      <c r="C281" s="21">
        <v>12</v>
      </c>
    </row>
    <row r="282" spans="1:3" s="2" customFormat="1" ht="12" customHeight="1">
      <c r="A282" s="24">
        <v>2130122</v>
      </c>
      <c r="B282" s="20" t="s">
        <v>346</v>
      </c>
      <c r="C282" s="21">
        <v>36</v>
      </c>
    </row>
    <row r="283" spans="1:3" s="2" customFormat="1" ht="12" customHeight="1">
      <c r="A283" s="24">
        <v>2130126</v>
      </c>
      <c r="B283" s="20" t="s">
        <v>347</v>
      </c>
      <c r="C283" s="21">
        <v>30</v>
      </c>
    </row>
    <row r="284" spans="1:3" s="2" customFormat="1" ht="12" customHeight="1">
      <c r="A284" s="24">
        <v>2130148</v>
      </c>
      <c r="B284" s="20" t="s">
        <v>348</v>
      </c>
      <c r="C284" s="21">
        <v>550</v>
      </c>
    </row>
    <row r="285" spans="1:3" s="2" customFormat="1" ht="12" customHeight="1">
      <c r="A285" s="24">
        <v>2130153</v>
      </c>
      <c r="B285" s="20" t="s">
        <v>349</v>
      </c>
      <c r="C285" s="21">
        <v>14</v>
      </c>
    </row>
    <row r="286" spans="1:3" s="2" customFormat="1" ht="12" customHeight="1">
      <c r="A286" s="24">
        <v>2130199</v>
      </c>
      <c r="B286" s="20" t="s">
        <v>350</v>
      </c>
      <c r="C286" s="21">
        <v>941</v>
      </c>
    </row>
    <row r="287" spans="1:3" s="2" customFormat="1" ht="12" customHeight="1">
      <c r="A287" s="24">
        <v>21302</v>
      </c>
      <c r="B287" s="20" t="s">
        <v>351</v>
      </c>
      <c r="C287" s="21">
        <v>2742</v>
      </c>
    </row>
    <row r="288" spans="1:3" s="2" customFormat="1" ht="12" customHeight="1">
      <c r="A288" s="24">
        <v>2130201</v>
      </c>
      <c r="B288" s="20" t="s">
        <v>111</v>
      </c>
      <c r="C288" s="21">
        <v>28</v>
      </c>
    </row>
    <row r="289" spans="1:3" s="2" customFormat="1" ht="12" customHeight="1">
      <c r="A289" s="24">
        <v>2130204</v>
      </c>
      <c r="B289" s="20" t="s">
        <v>352</v>
      </c>
      <c r="C289" s="21">
        <v>304</v>
      </c>
    </row>
    <row r="290" spans="1:3" s="2" customFormat="1" ht="12" customHeight="1">
      <c r="A290" s="24">
        <v>2130205</v>
      </c>
      <c r="B290" s="20" t="s">
        <v>353</v>
      </c>
      <c r="C290" s="21">
        <v>1756</v>
      </c>
    </row>
    <row r="291" spans="1:3" s="2" customFormat="1" ht="12" customHeight="1">
      <c r="A291" s="24">
        <v>2130209</v>
      </c>
      <c r="B291" s="20" t="s">
        <v>354</v>
      </c>
      <c r="C291" s="21">
        <v>448</v>
      </c>
    </row>
    <row r="292" spans="1:3" s="2" customFormat="1" ht="12" customHeight="1">
      <c r="A292" s="24">
        <v>2130213</v>
      </c>
      <c r="B292" s="20" t="s">
        <v>355</v>
      </c>
      <c r="C292" s="21">
        <v>22</v>
      </c>
    </row>
    <row r="293" spans="1:3" s="2" customFormat="1" ht="12" customHeight="1">
      <c r="A293" s="24">
        <v>2130234</v>
      </c>
      <c r="B293" s="20" t="s">
        <v>356</v>
      </c>
      <c r="C293" s="21">
        <v>12</v>
      </c>
    </row>
    <row r="294" spans="1:3" s="2" customFormat="1" ht="12" customHeight="1">
      <c r="A294" s="24">
        <v>2130299</v>
      </c>
      <c r="B294" s="20" t="s">
        <v>357</v>
      </c>
      <c r="C294" s="21">
        <v>172</v>
      </c>
    </row>
    <row r="295" spans="1:3" s="2" customFormat="1" ht="12" customHeight="1">
      <c r="A295" s="24">
        <v>21303</v>
      </c>
      <c r="B295" s="20" t="s">
        <v>358</v>
      </c>
      <c r="C295" s="21">
        <v>1910</v>
      </c>
    </row>
    <row r="296" spans="1:3" s="2" customFormat="1" ht="12" customHeight="1">
      <c r="A296" s="24">
        <v>2130305</v>
      </c>
      <c r="B296" s="20" t="s">
        <v>359</v>
      </c>
      <c r="C296" s="21">
        <v>387</v>
      </c>
    </row>
    <row r="297" spans="1:3" s="2" customFormat="1" ht="12" customHeight="1">
      <c r="A297" s="24">
        <v>2130306</v>
      </c>
      <c r="B297" s="20" t="s">
        <v>360</v>
      </c>
      <c r="C297" s="21">
        <v>234</v>
      </c>
    </row>
    <row r="298" spans="1:3" s="2" customFormat="1" ht="12" customHeight="1">
      <c r="A298" s="24">
        <v>2130310</v>
      </c>
      <c r="B298" s="20" t="s">
        <v>361</v>
      </c>
      <c r="C298" s="21">
        <v>35</v>
      </c>
    </row>
    <row r="299" spans="1:3" s="2" customFormat="1" ht="12" customHeight="1">
      <c r="A299" s="24">
        <v>2130311</v>
      </c>
      <c r="B299" s="20" t="s">
        <v>362</v>
      </c>
      <c r="C299" s="21">
        <v>130</v>
      </c>
    </row>
    <row r="300" spans="1:3" s="2" customFormat="1" ht="12" customHeight="1">
      <c r="A300" s="24">
        <v>2130314</v>
      </c>
      <c r="B300" s="20" t="s">
        <v>363</v>
      </c>
      <c r="C300" s="21">
        <v>13</v>
      </c>
    </row>
    <row r="301" spans="1:3" s="2" customFormat="1" ht="12" customHeight="1">
      <c r="A301" s="24">
        <v>2130315</v>
      </c>
      <c r="B301" s="20" t="s">
        <v>364</v>
      </c>
      <c r="C301" s="21">
        <v>25</v>
      </c>
    </row>
    <row r="302" spans="1:3" s="2" customFormat="1" ht="12" customHeight="1">
      <c r="A302" s="24">
        <v>2130321</v>
      </c>
      <c r="B302" s="20" t="s">
        <v>365</v>
      </c>
      <c r="C302" s="21">
        <v>23</v>
      </c>
    </row>
    <row r="303" spans="1:3" s="2" customFormat="1" ht="12" customHeight="1">
      <c r="A303" s="24">
        <v>2130322</v>
      </c>
      <c r="B303" s="20" t="s">
        <v>366</v>
      </c>
      <c r="C303" s="21">
        <v>8</v>
      </c>
    </row>
    <row r="304" spans="1:3" s="2" customFormat="1" ht="12" customHeight="1">
      <c r="A304" s="24">
        <v>2130399</v>
      </c>
      <c r="B304" s="20" t="s">
        <v>367</v>
      </c>
      <c r="C304" s="21">
        <v>1055</v>
      </c>
    </row>
    <row r="305" spans="1:3" s="2" customFormat="1" ht="12" customHeight="1">
      <c r="A305" s="24">
        <v>21305</v>
      </c>
      <c r="B305" s="20" t="s">
        <v>368</v>
      </c>
      <c r="C305" s="21">
        <v>11701</v>
      </c>
    </row>
    <row r="306" spans="1:3" s="2" customFormat="1" ht="12" customHeight="1">
      <c r="A306" s="24">
        <v>2130504</v>
      </c>
      <c r="B306" s="20" t="s">
        <v>369</v>
      </c>
      <c r="C306" s="21">
        <v>2211</v>
      </c>
    </row>
    <row r="307" spans="1:3" s="2" customFormat="1" ht="12" customHeight="1">
      <c r="A307" s="24">
        <v>2130599</v>
      </c>
      <c r="B307" s="20" t="s">
        <v>370</v>
      </c>
      <c r="C307" s="21">
        <v>9490</v>
      </c>
    </row>
    <row r="308" spans="1:3" s="2" customFormat="1" ht="12" customHeight="1">
      <c r="A308" s="24">
        <v>21307</v>
      </c>
      <c r="B308" s="20" t="s">
        <v>371</v>
      </c>
      <c r="C308" s="21">
        <v>4600</v>
      </c>
    </row>
    <row r="309" spans="1:3" s="2" customFormat="1" ht="12" customHeight="1">
      <c r="A309" s="24">
        <v>2130701</v>
      </c>
      <c r="B309" s="20" t="s">
        <v>372</v>
      </c>
      <c r="C309" s="21">
        <v>689</v>
      </c>
    </row>
    <row r="310" spans="1:3" s="2" customFormat="1" ht="12" customHeight="1">
      <c r="A310" s="24">
        <v>2130705</v>
      </c>
      <c r="B310" s="20" t="s">
        <v>373</v>
      </c>
      <c r="C310" s="21">
        <v>3322</v>
      </c>
    </row>
    <row r="311" spans="1:3" s="2" customFormat="1" ht="12" customHeight="1">
      <c r="A311" s="24">
        <v>2130706</v>
      </c>
      <c r="B311" s="20" t="s">
        <v>374</v>
      </c>
      <c r="C311" s="21">
        <v>50</v>
      </c>
    </row>
    <row r="312" spans="1:3" s="2" customFormat="1" ht="12" customHeight="1">
      <c r="A312" s="24">
        <v>2130799</v>
      </c>
      <c r="B312" s="20" t="s">
        <v>375</v>
      </c>
      <c r="C312" s="21">
        <v>539</v>
      </c>
    </row>
    <row r="313" spans="1:3" s="2" customFormat="1" ht="12" customHeight="1">
      <c r="A313" s="24">
        <v>21308</v>
      </c>
      <c r="B313" s="20" t="s">
        <v>376</v>
      </c>
      <c r="C313" s="21">
        <v>493</v>
      </c>
    </row>
    <row r="314" spans="1:3" s="2" customFormat="1" ht="12" customHeight="1">
      <c r="A314" s="24">
        <v>2130803</v>
      </c>
      <c r="B314" s="20" t="s">
        <v>377</v>
      </c>
      <c r="C314" s="21">
        <v>493</v>
      </c>
    </row>
    <row r="315" spans="1:3" s="2" customFormat="1" ht="12" customHeight="1">
      <c r="A315" s="24">
        <v>21399</v>
      </c>
      <c r="B315" s="20" t="s">
        <v>378</v>
      </c>
      <c r="C315" s="21">
        <v>18972</v>
      </c>
    </row>
    <row r="316" spans="1:3" s="2" customFormat="1" ht="12" customHeight="1">
      <c r="A316" s="24">
        <v>2139999</v>
      </c>
      <c r="B316" s="20" t="s">
        <v>379</v>
      </c>
      <c r="C316" s="21">
        <v>18972</v>
      </c>
    </row>
    <row r="317" spans="1:3" s="2" customFormat="1" ht="12" customHeight="1">
      <c r="A317" s="24">
        <v>215</v>
      </c>
      <c r="B317" s="20" t="s">
        <v>380</v>
      </c>
      <c r="C317" s="21">
        <v>167</v>
      </c>
    </row>
    <row r="318" spans="1:3" s="2" customFormat="1" ht="12" customHeight="1">
      <c r="A318" s="24">
        <v>21505</v>
      </c>
      <c r="B318" s="20" t="s">
        <v>381</v>
      </c>
      <c r="C318" s="21">
        <v>167</v>
      </c>
    </row>
    <row r="319" spans="1:3" s="2" customFormat="1" ht="12" customHeight="1">
      <c r="A319" s="24">
        <v>2150599</v>
      </c>
      <c r="B319" s="20" t="s">
        <v>382</v>
      </c>
      <c r="C319" s="21">
        <v>167</v>
      </c>
    </row>
    <row r="320" spans="1:3" s="2" customFormat="1" ht="12" customHeight="1">
      <c r="A320" s="24">
        <v>216</v>
      </c>
      <c r="B320" s="20" t="s">
        <v>383</v>
      </c>
      <c r="C320" s="21">
        <v>256</v>
      </c>
    </row>
    <row r="321" spans="1:3" s="2" customFormat="1" ht="12" customHeight="1">
      <c r="A321" s="24">
        <v>21602</v>
      </c>
      <c r="B321" s="20" t="s">
        <v>384</v>
      </c>
      <c r="C321" s="21">
        <v>235</v>
      </c>
    </row>
    <row r="322" spans="1:3" s="2" customFormat="1" ht="12" customHeight="1">
      <c r="A322" s="24">
        <v>2160201</v>
      </c>
      <c r="B322" s="20" t="s">
        <v>111</v>
      </c>
      <c r="C322" s="21">
        <v>223</v>
      </c>
    </row>
    <row r="323" spans="1:3" s="2" customFormat="1" ht="12" customHeight="1">
      <c r="A323" s="24">
        <v>2160299</v>
      </c>
      <c r="B323" s="20" t="s">
        <v>385</v>
      </c>
      <c r="C323" s="21">
        <v>12</v>
      </c>
    </row>
    <row r="324" spans="1:3" s="2" customFormat="1" ht="12" customHeight="1">
      <c r="A324" s="24">
        <v>21606</v>
      </c>
      <c r="B324" s="20" t="s">
        <v>386</v>
      </c>
      <c r="C324" s="21">
        <v>21</v>
      </c>
    </row>
    <row r="325" spans="1:3" s="2" customFormat="1" ht="12" customHeight="1">
      <c r="A325" s="24">
        <v>2160699</v>
      </c>
      <c r="B325" s="20" t="s">
        <v>387</v>
      </c>
      <c r="C325" s="21">
        <v>21</v>
      </c>
    </row>
    <row r="326" spans="1:3" s="2" customFormat="1" ht="12" customHeight="1">
      <c r="A326" s="24">
        <v>220</v>
      </c>
      <c r="B326" s="20" t="s">
        <v>388</v>
      </c>
      <c r="C326" s="21">
        <v>539</v>
      </c>
    </row>
    <row r="327" spans="1:3" s="2" customFormat="1" ht="12" customHeight="1">
      <c r="A327" s="24">
        <v>22001</v>
      </c>
      <c r="B327" s="20" t="s">
        <v>389</v>
      </c>
      <c r="C327" s="21">
        <v>539</v>
      </c>
    </row>
    <row r="328" spans="1:3" s="2" customFormat="1" ht="12" customHeight="1">
      <c r="A328" s="24">
        <v>2200101</v>
      </c>
      <c r="B328" s="20" t="s">
        <v>111</v>
      </c>
      <c r="C328" s="21">
        <v>418</v>
      </c>
    </row>
    <row r="329" spans="1:3" s="2" customFormat="1" ht="12" customHeight="1">
      <c r="A329" s="24">
        <v>2200102</v>
      </c>
      <c r="B329" s="20" t="s">
        <v>112</v>
      </c>
      <c r="C329" s="21">
        <v>11</v>
      </c>
    </row>
    <row r="330" spans="1:3" s="2" customFormat="1" ht="12" customHeight="1">
      <c r="A330" s="24">
        <v>2200106</v>
      </c>
      <c r="B330" s="20" t="s">
        <v>390</v>
      </c>
      <c r="C330" s="21">
        <v>62</v>
      </c>
    </row>
    <row r="331" spans="1:3" s="2" customFormat="1" ht="12" customHeight="1">
      <c r="A331" s="24">
        <v>2200120</v>
      </c>
      <c r="B331" s="20" t="s">
        <v>391</v>
      </c>
      <c r="C331" s="21">
        <v>48</v>
      </c>
    </row>
    <row r="332" spans="1:3" s="2" customFormat="1" ht="12" customHeight="1">
      <c r="A332" s="24">
        <v>221</v>
      </c>
      <c r="B332" s="20" t="s">
        <v>392</v>
      </c>
      <c r="C332" s="21">
        <v>1616</v>
      </c>
    </row>
    <row r="333" spans="1:3" s="2" customFormat="1" ht="12" customHeight="1">
      <c r="A333" s="24">
        <v>22101</v>
      </c>
      <c r="B333" s="20" t="s">
        <v>393</v>
      </c>
      <c r="C333" s="21">
        <v>1616</v>
      </c>
    </row>
    <row r="334" spans="1:3" s="2" customFormat="1" ht="12" customHeight="1">
      <c r="A334" s="24">
        <v>2210107</v>
      </c>
      <c r="B334" s="20" t="s">
        <v>394</v>
      </c>
      <c r="C334" s="21">
        <v>64</v>
      </c>
    </row>
    <row r="335" spans="1:3" s="2" customFormat="1" ht="12" customHeight="1">
      <c r="A335" s="24">
        <v>2210108</v>
      </c>
      <c r="B335" s="20" t="s">
        <v>395</v>
      </c>
      <c r="C335" s="21">
        <v>1552</v>
      </c>
    </row>
    <row r="336" spans="1:3" s="2" customFormat="1" ht="12" customHeight="1">
      <c r="A336" s="24">
        <v>222</v>
      </c>
      <c r="B336" s="20" t="s">
        <v>396</v>
      </c>
      <c r="C336" s="21">
        <v>3403</v>
      </c>
    </row>
    <row r="337" spans="1:3" s="2" customFormat="1" ht="12" customHeight="1">
      <c r="A337" s="24">
        <v>22201</v>
      </c>
      <c r="B337" s="20" t="s">
        <v>397</v>
      </c>
      <c r="C337" s="21">
        <v>3403</v>
      </c>
    </row>
    <row r="338" spans="1:3" s="2" customFormat="1" ht="12" customHeight="1">
      <c r="A338" s="24">
        <v>2220199</v>
      </c>
      <c r="B338" s="20" t="s">
        <v>398</v>
      </c>
      <c r="C338" s="21">
        <v>3403</v>
      </c>
    </row>
    <row r="339" spans="1:3" s="2" customFormat="1" ht="12" customHeight="1">
      <c r="A339" s="24">
        <v>224</v>
      </c>
      <c r="B339" s="20" t="s">
        <v>399</v>
      </c>
      <c r="C339" s="21">
        <v>2891</v>
      </c>
    </row>
    <row r="340" spans="1:3" s="2" customFormat="1" ht="12" customHeight="1">
      <c r="A340" s="24">
        <v>22401</v>
      </c>
      <c r="B340" s="20" t="s">
        <v>400</v>
      </c>
      <c r="C340" s="21">
        <v>1242</v>
      </c>
    </row>
    <row r="341" spans="1:3" s="2" customFormat="1" ht="12" customHeight="1">
      <c r="A341" s="24">
        <v>2240101</v>
      </c>
      <c r="B341" s="20" t="s">
        <v>111</v>
      </c>
      <c r="C341" s="21">
        <v>655</v>
      </c>
    </row>
    <row r="342" spans="1:3" s="2" customFormat="1" ht="12" customHeight="1">
      <c r="A342" s="24">
        <v>2240102</v>
      </c>
      <c r="B342" s="20" t="s">
        <v>112</v>
      </c>
      <c r="C342" s="21">
        <v>41</v>
      </c>
    </row>
    <row r="343" spans="1:3" s="2" customFormat="1" ht="12" customHeight="1">
      <c r="A343" s="24">
        <v>2240103</v>
      </c>
      <c r="B343" s="20" t="s">
        <v>146</v>
      </c>
      <c r="C343" s="21">
        <v>75</v>
      </c>
    </row>
    <row r="344" spans="1:3" s="2" customFormat="1" ht="12" customHeight="1">
      <c r="A344" s="24">
        <v>2240104</v>
      </c>
      <c r="B344" s="20" t="s">
        <v>401</v>
      </c>
      <c r="C344" s="21">
        <v>38</v>
      </c>
    </row>
    <row r="345" spans="1:3" s="2" customFormat="1" ht="12" customHeight="1">
      <c r="A345" s="24">
        <v>2240106</v>
      </c>
      <c r="B345" s="20" t="s">
        <v>402</v>
      </c>
      <c r="C345" s="21">
        <v>98</v>
      </c>
    </row>
    <row r="346" spans="1:3" s="2" customFormat="1" ht="12" customHeight="1">
      <c r="A346" s="24">
        <v>2240108</v>
      </c>
      <c r="B346" s="20" t="s">
        <v>403</v>
      </c>
      <c r="C346" s="21">
        <v>130</v>
      </c>
    </row>
    <row r="347" spans="1:3" s="2" customFormat="1" ht="12" customHeight="1">
      <c r="A347" s="24">
        <v>2240109</v>
      </c>
      <c r="B347" s="20" t="s">
        <v>404</v>
      </c>
      <c r="C347" s="21">
        <v>27</v>
      </c>
    </row>
    <row r="348" spans="1:3" s="2" customFormat="1" ht="12" customHeight="1">
      <c r="A348" s="24">
        <v>2240199</v>
      </c>
      <c r="B348" s="20" t="s">
        <v>405</v>
      </c>
      <c r="C348" s="21">
        <v>178</v>
      </c>
    </row>
    <row r="349" spans="1:3" s="2" customFormat="1" ht="12" customHeight="1">
      <c r="A349" s="24">
        <v>22402</v>
      </c>
      <c r="B349" s="20" t="s">
        <v>406</v>
      </c>
      <c r="C349" s="21">
        <v>993</v>
      </c>
    </row>
    <row r="350" spans="1:3" s="2" customFormat="1" ht="12" customHeight="1">
      <c r="A350" s="24">
        <v>2240202</v>
      </c>
      <c r="B350" s="20" t="s">
        <v>112</v>
      </c>
      <c r="C350" s="21">
        <v>47</v>
      </c>
    </row>
    <row r="351" spans="1:3" s="2" customFormat="1" ht="12" customHeight="1">
      <c r="A351" s="24">
        <v>2240204</v>
      </c>
      <c r="B351" s="20" t="s">
        <v>407</v>
      </c>
      <c r="C351" s="21">
        <v>676</v>
      </c>
    </row>
    <row r="352" spans="1:3" s="2" customFormat="1" ht="12" customHeight="1">
      <c r="A352" s="24">
        <v>2240299</v>
      </c>
      <c r="B352" s="20" t="s">
        <v>408</v>
      </c>
      <c r="C352" s="21">
        <v>270</v>
      </c>
    </row>
    <row r="353" spans="1:3" s="2" customFormat="1" ht="12" customHeight="1">
      <c r="A353" s="24">
        <v>22403</v>
      </c>
      <c r="B353" s="20" t="s">
        <v>409</v>
      </c>
      <c r="C353" s="21">
        <v>294</v>
      </c>
    </row>
    <row r="354" spans="1:3" ht="15.75" customHeight="1">
      <c r="A354" s="24">
        <v>2240302</v>
      </c>
      <c r="B354" s="20" t="s">
        <v>112</v>
      </c>
      <c r="C354" s="21">
        <v>2</v>
      </c>
    </row>
    <row r="355" spans="1:3" ht="15.75" customHeight="1">
      <c r="A355" s="24">
        <v>2240304</v>
      </c>
      <c r="B355" s="20" t="s">
        <v>410</v>
      </c>
      <c r="C355" s="21">
        <v>277</v>
      </c>
    </row>
    <row r="356" spans="1:3" ht="15.75" customHeight="1">
      <c r="A356" s="24">
        <v>2240399</v>
      </c>
      <c r="B356" s="20" t="s">
        <v>411</v>
      </c>
      <c r="C356" s="21">
        <v>15</v>
      </c>
    </row>
    <row r="357" spans="1:3" ht="15.75" customHeight="1">
      <c r="A357" s="24">
        <v>22406</v>
      </c>
      <c r="B357" s="20" t="s">
        <v>412</v>
      </c>
      <c r="C357" s="21">
        <v>291</v>
      </c>
    </row>
    <row r="358" spans="1:3" ht="15.75" customHeight="1">
      <c r="A358" s="24">
        <v>2240601</v>
      </c>
      <c r="B358" s="20" t="s">
        <v>413</v>
      </c>
      <c r="C358" s="21">
        <v>291</v>
      </c>
    </row>
    <row r="359" spans="1:3" ht="15.75" customHeight="1">
      <c r="A359" s="24">
        <v>22407</v>
      </c>
      <c r="B359" s="20" t="s">
        <v>414</v>
      </c>
      <c r="C359" s="21">
        <v>49</v>
      </c>
    </row>
    <row r="360" spans="1:3" ht="15.75" customHeight="1">
      <c r="A360" s="24">
        <v>2240703</v>
      </c>
      <c r="B360" s="20" t="s">
        <v>415</v>
      </c>
      <c r="C360" s="21">
        <v>49</v>
      </c>
    </row>
    <row r="361" spans="1:3" ht="15.75" customHeight="1">
      <c r="A361" s="24">
        <v>22499</v>
      </c>
      <c r="B361" s="20" t="s">
        <v>416</v>
      </c>
      <c r="C361" s="21">
        <v>22</v>
      </c>
    </row>
    <row r="362" spans="1:3" ht="15.75" customHeight="1">
      <c r="A362" s="24">
        <v>2249999</v>
      </c>
      <c r="B362" s="20" t="s">
        <v>417</v>
      </c>
      <c r="C362" s="21">
        <v>22</v>
      </c>
    </row>
    <row r="363" spans="1:3" ht="15.75" customHeight="1">
      <c r="A363" s="24">
        <v>229</v>
      </c>
      <c r="B363" s="20" t="s">
        <v>418</v>
      </c>
      <c r="C363" s="21">
        <v>381</v>
      </c>
    </row>
    <row r="364" spans="1:3" ht="15.75" customHeight="1">
      <c r="A364" s="24">
        <v>22999</v>
      </c>
      <c r="B364" s="20" t="s">
        <v>419</v>
      </c>
      <c r="C364" s="21">
        <v>381</v>
      </c>
    </row>
    <row r="365" spans="1:3" ht="15.75" customHeight="1">
      <c r="A365" s="24">
        <v>2299999</v>
      </c>
      <c r="B365" s="20" t="s">
        <v>420</v>
      </c>
      <c r="C365" s="21">
        <v>381</v>
      </c>
    </row>
    <row r="366" spans="1:3" ht="15.75" customHeight="1">
      <c r="A366" s="24">
        <v>232</v>
      </c>
      <c r="B366" s="20" t="s">
        <v>421</v>
      </c>
      <c r="C366" s="21">
        <v>502</v>
      </c>
    </row>
    <row r="367" spans="1:3" ht="15.75" customHeight="1">
      <c r="A367" s="24">
        <v>23203</v>
      </c>
      <c r="B367" s="20" t="s">
        <v>422</v>
      </c>
      <c r="C367" s="21">
        <v>502</v>
      </c>
    </row>
    <row r="368" spans="1:3" ht="15.75" customHeight="1">
      <c r="A368" s="24">
        <v>2320301</v>
      </c>
      <c r="B368" s="20" t="s">
        <v>423</v>
      </c>
      <c r="C368" s="21">
        <v>502</v>
      </c>
    </row>
    <row r="369" spans="1:3" ht="15.75" customHeight="1">
      <c r="A369" s="24">
        <v>233</v>
      </c>
      <c r="B369" s="20" t="s">
        <v>424</v>
      </c>
      <c r="C369" s="21">
        <v>15</v>
      </c>
    </row>
    <row r="370" spans="1:3" ht="15.75" customHeight="1">
      <c r="A370" s="25">
        <v>23303</v>
      </c>
      <c r="B370" s="26" t="s">
        <v>425</v>
      </c>
      <c r="C370" s="27">
        <v>15</v>
      </c>
    </row>
  </sheetData>
  <sheetProtection/>
  <autoFilter ref="A4:C370"/>
  <mergeCells count="4">
    <mergeCell ref="A1:C1"/>
    <mergeCell ref="A2:C2"/>
    <mergeCell ref="A3:B3"/>
    <mergeCell ref="C3:C4"/>
  </mergeCells>
  <printOptions horizontalCentered="1"/>
  <pageMargins left="0.7868055555555555" right="0.7868055555555555" top="0.39305555555555555" bottom="0.5902777777777778" header="0.4326388888888889" footer="0.3145833333333333"/>
  <pageSetup horizontalDpi="600" verticalDpi="600" orientation="portrait" paperSize="9"/>
  <headerFooter alignWithMargins="0">
    <oddFooter>&amp;C&amp;10第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1"/>
  <sheetViews>
    <sheetView zoomScaleSheetLayoutView="100" workbookViewId="0" topLeftCell="A301">
      <selection activeCell="F379" sqref="F379"/>
    </sheetView>
  </sheetViews>
  <sheetFormatPr defaultColWidth="9.00390625" defaultRowHeight="14.25"/>
  <cols>
    <col min="1" max="1" width="14.25390625" style="0" customWidth="1"/>
    <col min="2" max="2" width="66.875" style="0" hidden="1" customWidth="1"/>
    <col min="3" max="5" width="9.00390625" style="0" hidden="1" customWidth="1"/>
    <col min="6" max="6" width="29.75390625" style="0" customWidth="1"/>
  </cols>
  <sheetData>
    <row r="1" spans="1:6" ht="14.25">
      <c r="A1" t="s">
        <v>426</v>
      </c>
      <c r="F1" s="1"/>
    </row>
    <row r="2" spans="5:6" ht="14.25">
      <c r="E2" t="s">
        <v>7</v>
      </c>
      <c r="F2" s="1"/>
    </row>
    <row r="3" spans="1:7" ht="14.25">
      <c r="A3" t="s">
        <v>105</v>
      </c>
      <c r="C3" t="s">
        <v>427</v>
      </c>
      <c r="F3" s="1"/>
      <c r="G3" t="s">
        <v>427</v>
      </c>
    </row>
    <row r="4" spans="1:7" ht="14.25">
      <c r="A4" t="s">
        <v>428</v>
      </c>
      <c r="B4" t="s">
        <v>429</v>
      </c>
      <c r="C4" t="s">
        <v>65</v>
      </c>
      <c r="D4" t="s">
        <v>69</v>
      </c>
      <c r="E4" t="s">
        <v>70</v>
      </c>
      <c r="F4" s="1" t="s">
        <v>107</v>
      </c>
      <c r="G4" t="s">
        <v>65</v>
      </c>
    </row>
    <row r="5" spans="1:7" ht="14.25">
      <c r="A5" t="s">
        <v>430</v>
      </c>
      <c r="B5" t="s">
        <v>109</v>
      </c>
      <c r="C5">
        <v>41782.172671</v>
      </c>
      <c r="D5">
        <v>36401.882171</v>
      </c>
      <c r="E5">
        <v>5380.2905</v>
      </c>
      <c r="F5" s="1" t="s">
        <v>109</v>
      </c>
      <c r="G5">
        <v>41782.172671</v>
      </c>
    </row>
    <row r="6" spans="1:7" ht="14.25">
      <c r="A6" t="s">
        <v>431</v>
      </c>
      <c r="B6" t="s">
        <v>110</v>
      </c>
      <c r="C6">
        <v>1439.897938</v>
      </c>
      <c r="D6">
        <v>1349.897938</v>
      </c>
      <c r="E6">
        <v>90</v>
      </c>
      <c r="F6" s="1" t="s">
        <v>432</v>
      </c>
      <c r="G6">
        <v>1439.897938</v>
      </c>
    </row>
    <row r="7" spans="1:7" ht="14.25">
      <c r="A7" t="s">
        <v>433</v>
      </c>
      <c r="B7" t="s">
        <v>434</v>
      </c>
      <c r="C7">
        <v>774.349379</v>
      </c>
      <c r="D7">
        <v>774.349379</v>
      </c>
      <c r="F7" t="s">
        <v>435</v>
      </c>
      <c r="G7">
        <v>774.349379</v>
      </c>
    </row>
    <row r="8" spans="1:7" ht="14.25">
      <c r="A8" t="s">
        <v>436</v>
      </c>
      <c r="B8" t="s">
        <v>437</v>
      </c>
      <c r="C8">
        <v>47.2</v>
      </c>
      <c r="D8">
        <v>47.2</v>
      </c>
      <c r="F8" s="1" t="s">
        <v>438</v>
      </c>
      <c r="G8">
        <v>47.2</v>
      </c>
    </row>
    <row r="9" spans="1:7" ht="14.25">
      <c r="A9" t="s">
        <v>439</v>
      </c>
      <c r="B9" t="s">
        <v>440</v>
      </c>
      <c r="C9">
        <v>67</v>
      </c>
      <c r="D9">
        <v>67</v>
      </c>
      <c r="F9" s="1" t="s">
        <v>441</v>
      </c>
      <c r="G9">
        <v>67</v>
      </c>
    </row>
    <row r="10" spans="1:7" ht="14.25">
      <c r="A10" t="s">
        <v>442</v>
      </c>
      <c r="B10" t="s">
        <v>443</v>
      </c>
      <c r="C10">
        <v>3</v>
      </c>
      <c r="D10">
        <v>3</v>
      </c>
      <c r="F10" s="1" t="s">
        <v>444</v>
      </c>
      <c r="G10">
        <v>3</v>
      </c>
    </row>
    <row r="11" spans="1:7" ht="14.25">
      <c r="A11" t="s">
        <v>445</v>
      </c>
      <c r="B11" t="s">
        <v>446</v>
      </c>
      <c r="C11">
        <v>51</v>
      </c>
      <c r="D11">
        <v>51</v>
      </c>
      <c r="F11" s="1" t="s">
        <v>447</v>
      </c>
      <c r="G11">
        <v>51</v>
      </c>
    </row>
    <row r="12" spans="1:7" ht="14.25">
      <c r="A12" t="s">
        <v>448</v>
      </c>
      <c r="B12" t="s">
        <v>449</v>
      </c>
      <c r="C12">
        <v>40</v>
      </c>
      <c r="D12">
        <v>40</v>
      </c>
      <c r="F12" s="1" t="s">
        <v>450</v>
      </c>
      <c r="G12">
        <v>40</v>
      </c>
    </row>
    <row r="13" spans="1:7" ht="14.25">
      <c r="A13" t="s">
        <v>451</v>
      </c>
      <c r="B13" t="s">
        <v>452</v>
      </c>
      <c r="C13">
        <v>5</v>
      </c>
      <c r="D13">
        <v>5</v>
      </c>
      <c r="F13" s="1" t="s">
        <v>453</v>
      </c>
      <c r="G13">
        <v>5</v>
      </c>
    </row>
    <row r="14" spans="1:7" ht="14.25">
      <c r="A14" t="s">
        <v>454</v>
      </c>
      <c r="B14" t="s">
        <v>455</v>
      </c>
      <c r="C14">
        <v>342.348559</v>
      </c>
      <c r="D14">
        <v>342.348559</v>
      </c>
      <c r="F14" s="1" t="s">
        <v>456</v>
      </c>
      <c r="G14">
        <v>342.348559</v>
      </c>
    </row>
    <row r="15" spans="1:7" ht="14.25">
      <c r="A15" t="s">
        <v>457</v>
      </c>
      <c r="B15" t="s">
        <v>458</v>
      </c>
      <c r="C15">
        <v>110</v>
      </c>
      <c r="D15">
        <v>20</v>
      </c>
      <c r="E15">
        <v>90</v>
      </c>
      <c r="F15" s="1" t="s">
        <v>459</v>
      </c>
      <c r="G15">
        <v>110</v>
      </c>
    </row>
    <row r="16" spans="1:7" ht="14.25">
      <c r="A16" t="s">
        <v>460</v>
      </c>
      <c r="B16" t="s">
        <v>116</v>
      </c>
      <c r="C16">
        <v>596.154323</v>
      </c>
      <c r="D16">
        <v>596.154323</v>
      </c>
      <c r="E16">
        <v>0</v>
      </c>
      <c r="F16" s="1" t="s">
        <v>461</v>
      </c>
      <c r="G16">
        <v>596.154323</v>
      </c>
    </row>
    <row r="17" spans="1:7" ht="14.25">
      <c r="A17" t="s">
        <v>462</v>
      </c>
      <c r="B17" t="s">
        <v>463</v>
      </c>
      <c r="C17">
        <v>456.154323</v>
      </c>
      <c r="D17">
        <v>456.154323</v>
      </c>
      <c r="F17" s="1" t="s">
        <v>435</v>
      </c>
      <c r="G17">
        <v>456.154323</v>
      </c>
    </row>
    <row r="18" spans="1:7" ht="14.25">
      <c r="A18" t="s">
        <v>464</v>
      </c>
      <c r="B18" t="s">
        <v>465</v>
      </c>
      <c r="C18">
        <v>28</v>
      </c>
      <c r="D18">
        <v>28</v>
      </c>
      <c r="F18" s="1" t="s">
        <v>466</v>
      </c>
      <c r="G18">
        <v>28</v>
      </c>
    </row>
    <row r="19" spans="1:7" ht="14.25">
      <c r="A19" t="s">
        <v>467</v>
      </c>
      <c r="B19" t="s">
        <v>468</v>
      </c>
      <c r="C19">
        <v>28</v>
      </c>
      <c r="D19">
        <v>28</v>
      </c>
      <c r="F19" s="1" t="s">
        <v>469</v>
      </c>
      <c r="G19">
        <v>28</v>
      </c>
    </row>
    <row r="20" spans="1:7" ht="14.25">
      <c r="A20" t="s">
        <v>470</v>
      </c>
      <c r="B20" t="s">
        <v>471</v>
      </c>
      <c r="C20">
        <v>20</v>
      </c>
      <c r="D20">
        <v>20</v>
      </c>
      <c r="F20" s="1" t="s">
        <v>472</v>
      </c>
      <c r="G20">
        <v>20</v>
      </c>
    </row>
    <row r="21" spans="1:7" ht="14.25">
      <c r="A21" t="s">
        <v>473</v>
      </c>
      <c r="B21" t="s">
        <v>474</v>
      </c>
      <c r="C21">
        <v>64</v>
      </c>
      <c r="D21">
        <v>64</v>
      </c>
      <c r="F21" s="1" t="s">
        <v>475</v>
      </c>
      <c r="G21">
        <v>64</v>
      </c>
    </row>
    <row r="22" spans="1:7" ht="14.25">
      <c r="A22" t="s">
        <v>476</v>
      </c>
      <c r="B22" t="s">
        <v>477</v>
      </c>
      <c r="C22">
        <v>7885.261968</v>
      </c>
      <c r="D22">
        <v>7885.261968</v>
      </c>
      <c r="E22">
        <v>0</v>
      </c>
      <c r="F22" s="1" t="s">
        <v>478</v>
      </c>
      <c r="G22">
        <v>7885.261968</v>
      </c>
    </row>
    <row r="23" spans="1:7" ht="14.25">
      <c r="A23" t="s">
        <v>479</v>
      </c>
      <c r="B23" t="s">
        <v>480</v>
      </c>
      <c r="C23">
        <v>6134.08364</v>
      </c>
      <c r="D23">
        <v>6134.08364</v>
      </c>
      <c r="F23" s="1" t="s">
        <v>435</v>
      </c>
      <c r="G23">
        <v>6134.08364</v>
      </c>
    </row>
    <row r="24" spans="1:7" ht="14.25">
      <c r="A24" t="s">
        <v>481</v>
      </c>
      <c r="B24" t="s">
        <v>482</v>
      </c>
      <c r="C24">
        <v>18</v>
      </c>
      <c r="D24">
        <v>18</v>
      </c>
      <c r="F24" s="1" t="s">
        <v>438</v>
      </c>
      <c r="G24">
        <v>18</v>
      </c>
    </row>
    <row r="25" spans="1:7" ht="14.25">
      <c r="A25" t="s">
        <v>483</v>
      </c>
      <c r="B25" t="s">
        <v>484</v>
      </c>
      <c r="C25">
        <v>45</v>
      </c>
      <c r="D25">
        <v>45</v>
      </c>
      <c r="F25" s="1" t="s">
        <v>485</v>
      </c>
      <c r="G25">
        <v>45</v>
      </c>
    </row>
    <row r="26" spans="1:7" ht="14.25">
      <c r="A26" t="s">
        <v>486</v>
      </c>
      <c r="B26" t="s">
        <v>487</v>
      </c>
      <c r="C26">
        <v>312.949328</v>
      </c>
      <c r="D26">
        <v>312.949328</v>
      </c>
      <c r="F26" s="1" t="s">
        <v>456</v>
      </c>
      <c r="G26">
        <v>312.949328</v>
      </c>
    </row>
    <row r="27" spans="1:7" ht="14.25">
      <c r="A27" t="s">
        <v>488</v>
      </c>
      <c r="B27" t="s">
        <v>489</v>
      </c>
      <c r="C27">
        <v>1375.229</v>
      </c>
      <c r="D27">
        <v>1375.229</v>
      </c>
      <c r="F27" s="1" t="s">
        <v>490</v>
      </c>
      <c r="G27">
        <v>1375.229</v>
      </c>
    </row>
    <row r="28" spans="1:7" ht="14.25">
      <c r="A28" t="s">
        <v>491</v>
      </c>
      <c r="B28" t="s">
        <v>122</v>
      </c>
      <c r="C28">
        <v>481.355215</v>
      </c>
      <c r="D28">
        <v>481.355215</v>
      </c>
      <c r="E28">
        <v>0</v>
      </c>
      <c r="F28" s="1" t="s">
        <v>492</v>
      </c>
      <c r="G28">
        <v>481.355215</v>
      </c>
    </row>
    <row r="29" spans="1:7" ht="14.25">
      <c r="A29" t="s">
        <v>493</v>
      </c>
      <c r="B29" t="s">
        <v>494</v>
      </c>
      <c r="C29">
        <v>430.695222</v>
      </c>
      <c r="D29">
        <v>430.695222</v>
      </c>
      <c r="F29" s="1" t="s">
        <v>435</v>
      </c>
      <c r="G29">
        <v>430.695222</v>
      </c>
    </row>
    <row r="30" spans="1:7" ht="14.25">
      <c r="A30" t="s">
        <v>495</v>
      </c>
      <c r="B30" t="s">
        <v>496</v>
      </c>
      <c r="C30">
        <v>50.659993</v>
      </c>
      <c r="D30">
        <v>50.659993</v>
      </c>
      <c r="F30" s="1" t="s">
        <v>497</v>
      </c>
      <c r="G30">
        <v>50.659993</v>
      </c>
    </row>
    <row r="31" spans="1:7" ht="14.25">
      <c r="A31" t="s">
        <v>498</v>
      </c>
      <c r="B31" t="s">
        <v>124</v>
      </c>
      <c r="C31">
        <v>595.5084</v>
      </c>
      <c r="D31">
        <v>455.5084</v>
      </c>
      <c r="E31">
        <v>140</v>
      </c>
      <c r="F31" s="1" t="s">
        <v>499</v>
      </c>
      <c r="G31">
        <v>595.5084</v>
      </c>
    </row>
    <row r="32" spans="1:7" ht="14.25">
      <c r="A32" t="s">
        <v>500</v>
      </c>
      <c r="B32" t="s">
        <v>501</v>
      </c>
      <c r="C32">
        <v>210.5084</v>
      </c>
      <c r="D32">
        <v>210.5084</v>
      </c>
      <c r="F32" s="1" t="s">
        <v>435</v>
      </c>
      <c r="G32">
        <v>210.5084</v>
      </c>
    </row>
    <row r="33" spans="1:7" ht="14.25">
      <c r="A33" t="s">
        <v>502</v>
      </c>
      <c r="B33" t="s">
        <v>503</v>
      </c>
      <c r="C33">
        <v>385</v>
      </c>
      <c r="D33">
        <v>245</v>
      </c>
      <c r="E33">
        <v>140</v>
      </c>
      <c r="F33" s="1" t="s">
        <v>504</v>
      </c>
      <c r="G33">
        <v>385</v>
      </c>
    </row>
    <row r="34" spans="1:7" ht="14.25">
      <c r="A34" t="s">
        <v>505</v>
      </c>
      <c r="B34" t="s">
        <v>127</v>
      </c>
      <c r="C34">
        <v>2198.224099</v>
      </c>
      <c r="D34">
        <v>2190.224099</v>
      </c>
      <c r="E34">
        <v>8</v>
      </c>
      <c r="F34" s="1" t="s">
        <v>506</v>
      </c>
      <c r="G34">
        <v>2198.224099</v>
      </c>
    </row>
    <row r="35" spans="1:7" ht="14.25">
      <c r="A35" t="s">
        <v>507</v>
      </c>
      <c r="B35" t="s">
        <v>508</v>
      </c>
      <c r="C35">
        <v>1998.264959</v>
      </c>
      <c r="D35">
        <v>1998.264959</v>
      </c>
      <c r="F35" s="1" t="s">
        <v>435</v>
      </c>
      <c r="G35">
        <v>1998.264959</v>
      </c>
    </row>
    <row r="36" spans="1:7" ht="14.25">
      <c r="A36" t="s">
        <v>509</v>
      </c>
      <c r="B36" t="s">
        <v>510</v>
      </c>
      <c r="C36">
        <v>50.974</v>
      </c>
      <c r="D36">
        <v>50.974</v>
      </c>
      <c r="F36" s="1" t="s">
        <v>511</v>
      </c>
      <c r="G36">
        <v>50.974</v>
      </c>
    </row>
    <row r="37" spans="1:7" ht="14.25">
      <c r="A37" t="s">
        <v>512</v>
      </c>
      <c r="B37" t="s">
        <v>513</v>
      </c>
      <c r="C37">
        <v>148.98514</v>
      </c>
      <c r="D37">
        <v>140.98514</v>
      </c>
      <c r="E37">
        <v>8</v>
      </c>
      <c r="F37" s="1" t="s">
        <v>514</v>
      </c>
      <c r="G37">
        <v>148.98514</v>
      </c>
    </row>
    <row r="38" spans="1:7" ht="14.25">
      <c r="A38" t="s">
        <v>515</v>
      </c>
      <c r="B38" t="s">
        <v>132</v>
      </c>
      <c r="C38">
        <v>3200</v>
      </c>
      <c r="D38">
        <v>3200</v>
      </c>
      <c r="E38">
        <v>0</v>
      </c>
      <c r="F38" s="1" t="s">
        <v>516</v>
      </c>
      <c r="G38">
        <v>3200</v>
      </c>
    </row>
    <row r="39" spans="1:7" ht="14.25">
      <c r="A39" t="s">
        <v>517</v>
      </c>
      <c r="B39" t="s">
        <v>518</v>
      </c>
      <c r="C39">
        <v>3200</v>
      </c>
      <c r="D39">
        <v>3200</v>
      </c>
      <c r="F39" s="1" t="s">
        <v>519</v>
      </c>
      <c r="G39">
        <v>3200</v>
      </c>
    </row>
    <row r="40" spans="1:7" ht="14.25">
      <c r="A40" t="s">
        <v>520</v>
      </c>
      <c r="B40" t="s">
        <v>134</v>
      </c>
      <c r="C40">
        <v>382.989104</v>
      </c>
      <c r="D40">
        <v>382.989104</v>
      </c>
      <c r="E40">
        <v>0</v>
      </c>
      <c r="F40" s="1" t="s">
        <v>521</v>
      </c>
      <c r="G40">
        <v>382.989104</v>
      </c>
    </row>
    <row r="41" spans="1:7" ht="14.25">
      <c r="A41" t="s">
        <v>522</v>
      </c>
      <c r="B41" t="s">
        <v>523</v>
      </c>
      <c r="C41">
        <v>262.989104</v>
      </c>
      <c r="D41">
        <v>262.989104</v>
      </c>
      <c r="F41" s="1" t="s">
        <v>435</v>
      </c>
      <c r="G41">
        <v>262.989104</v>
      </c>
    </row>
    <row r="42" spans="1:7" ht="14.25">
      <c r="A42" t="s">
        <v>524</v>
      </c>
      <c r="B42" t="s">
        <v>525</v>
      </c>
      <c r="C42">
        <v>120</v>
      </c>
      <c r="D42">
        <v>120</v>
      </c>
      <c r="F42" s="1" t="s">
        <v>526</v>
      </c>
      <c r="G42">
        <v>120</v>
      </c>
    </row>
    <row r="43" spans="1:7" ht="14.25">
      <c r="A43" t="s">
        <v>527</v>
      </c>
      <c r="B43" t="s">
        <v>528</v>
      </c>
      <c r="C43">
        <v>179.1838</v>
      </c>
      <c r="D43">
        <v>160.2245</v>
      </c>
      <c r="E43">
        <v>18.9593</v>
      </c>
      <c r="F43" s="1" t="s">
        <v>529</v>
      </c>
      <c r="G43">
        <v>179.1838</v>
      </c>
    </row>
    <row r="44" spans="1:7" ht="14.25">
      <c r="A44" t="s">
        <v>530</v>
      </c>
      <c r="B44" t="s">
        <v>531</v>
      </c>
      <c r="C44">
        <v>128.0045</v>
      </c>
      <c r="D44">
        <v>128.0045</v>
      </c>
      <c r="F44" s="1" t="s">
        <v>435</v>
      </c>
      <c r="G44">
        <v>128.0045</v>
      </c>
    </row>
    <row r="45" spans="1:7" ht="14.25">
      <c r="A45" t="s">
        <v>532</v>
      </c>
      <c r="B45" t="s">
        <v>533</v>
      </c>
      <c r="C45">
        <v>51.1793</v>
      </c>
      <c r="D45">
        <v>32.22</v>
      </c>
      <c r="E45">
        <v>18.9593</v>
      </c>
      <c r="F45" s="1" t="s">
        <v>534</v>
      </c>
      <c r="G45">
        <v>51.1793</v>
      </c>
    </row>
    <row r="46" spans="1:7" ht="14.25">
      <c r="A46" t="s">
        <v>535</v>
      </c>
      <c r="B46" t="s">
        <v>136</v>
      </c>
      <c r="C46">
        <v>1480.54335</v>
      </c>
      <c r="D46">
        <v>1400.54335</v>
      </c>
      <c r="E46">
        <v>80</v>
      </c>
      <c r="F46" s="1" t="s">
        <v>536</v>
      </c>
      <c r="G46">
        <v>1480.54335</v>
      </c>
    </row>
    <row r="47" spans="1:7" ht="14.25">
      <c r="A47" t="s">
        <v>537</v>
      </c>
      <c r="B47" t="s">
        <v>538</v>
      </c>
      <c r="C47">
        <v>854.29455</v>
      </c>
      <c r="D47">
        <v>854.29455</v>
      </c>
      <c r="F47" s="1" t="s">
        <v>435</v>
      </c>
      <c r="G47">
        <v>854.29455</v>
      </c>
    </row>
    <row r="48" spans="1:7" ht="14.25">
      <c r="A48" t="s">
        <v>539</v>
      </c>
      <c r="B48" t="s">
        <v>540</v>
      </c>
      <c r="C48">
        <v>626.2488</v>
      </c>
      <c r="D48">
        <v>546.2488</v>
      </c>
      <c r="E48">
        <v>80</v>
      </c>
      <c r="F48" s="1" t="s">
        <v>541</v>
      </c>
      <c r="G48">
        <v>626.2488</v>
      </c>
    </row>
    <row r="49" spans="1:7" ht="14.25">
      <c r="A49" t="s">
        <v>542</v>
      </c>
      <c r="B49" t="s">
        <v>140</v>
      </c>
      <c r="C49">
        <v>1374.797647</v>
      </c>
      <c r="D49">
        <v>1364.797647</v>
      </c>
      <c r="E49">
        <v>10</v>
      </c>
      <c r="F49" s="1" t="s">
        <v>543</v>
      </c>
      <c r="G49">
        <v>1374.797647</v>
      </c>
    </row>
    <row r="50" spans="1:7" ht="14.25">
      <c r="A50" t="s">
        <v>544</v>
      </c>
      <c r="B50" t="s">
        <v>545</v>
      </c>
      <c r="C50">
        <v>799.237247</v>
      </c>
      <c r="D50">
        <v>799.237247</v>
      </c>
      <c r="F50" s="1" t="s">
        <v>435</v>
      </c>
      <c r="G50">
        <v>799.237247</v>
      </c>
    </row>
    <row r="51" spans="1:7" ht="14.25">
      <c r="A51" t="s">
        <v>546</v>
      </c>
      <c r="B51" t="s">
        <v>547</v>
      </c>
      <c r="C51">
        <v>10</v>
      </c>
      <c r="E51">
        <v>10</v>
      </c>
      <c r="F51" s="1" t="s">
        <v>548</v>
      </c>
      <c r="G51">
        <v>10</v>
      </c>
    </row>
    <row r="52" spans="1:7" ht="14.25">
      <c r="A52" t="s">
        <v>549</v>
      </c>
      <c r="B52" t="s">
        <v>550</v>
      </c>
      <c r="C52">
        <v>565.5604</v>
      </c>
      <c r="D52">
        <v>565.5604</v>
      </c>
      <c r="F52" s="1" t="s">
        <v>551</v>
      </c>
      <c r="G52">
        <v>565.5604</v>
      </c>
    </row>
    <row r="53" spans="1:7" ht="14.25">
      <c r="A53" t="s">
        <v>552</v>
      </c>
      <c r="B53" t="s">
        <v>553</v>
      </c>
      <c r="C53">
        <v>2</v>
      </c>
      <c r="D53">
        <v>0</v>
      </c>
      <c r="E53">
        <v>2</v>
      </c>
      <c r="F53" s="1" t="s">
        <v>554</v>
      </c>
      <c r="G53">
        <v>2</v>
      </c>
    </row>
    <row r="54" spans="1:7" ht="14.25">
      <c r="A54" t="s">
        <v>555</v>
      </c>
      <c r="B54" t="s">
        <v>556</v>
      </c>
      <c r="C54">
        <v>2</v>
      </c>
      <c r="E54">
        <v>2</v>
      </c>
      <c r="F54" s="1" t="s">
        <v>557</v>
      </c>
      <c r="G54">
        <v>2</v>
      </c>
    </row>
    <row r="55" spans="1:7" ht="14.25">
      <c r="A55" t="s">
        <v>558</v>
      </c>
      <c r="B55" t="s">
        <v>559</v>
      </c>
      <c r="C55">
        <v>45.8247</v>
      </c>
      <c r="D55">
        <v>45.8247</v>
      </c>
      <c r="E55">
        <v>0</v>
      </c>
      <c r="F55" s="1" t="s">
        <v>560</v>
      </c>
      <c r="G55">
        <v>45.8247</v>
      </c>
    </row>
    <row r="56" spans="1:7" ht="14.25">
      <c r="A56" t="s">
        <v>561</v>
      </c>
      <c r="B56" t="s">
        <v>562</v>
      </c>
      <c r="C56">
        <v>35.6247</v>
      </c>
      <c r="D56">
        <v>35.6247</v>
      </c>
      <c r="F56" s="1" t="s">
        <v>435</v>
      </c>
      <c r="G56">
        <v>35.6247</v>
      </c>
    </row>
    <row r="57" spans="1:7" ht="14.25">
      <c r="A57" t="s">
        <v>563</v>
      </c>
      <c r="B57" t="s">
        <v>564</v>
      </c>
      <c r="C57">
        <v>10.2</v>
      </c>
      <c r="D57">
        <v>10.2</v>
      </c>
      <c r="F57" s="1" t="s">
        <v>565</v>
      </c>
      <c r="G57">
        <v>10.2</v>
      </c>
    </row>
    <row r="58" spans="1:7" ht="14.25">
      <c r="A58" t="s">
        <v>566</v>
      </c>
      <c r="B58" t="s">
        <v>567</v>
      </c>
      <c r="C58">
        <v>10</v>
      </c>
      <c r="D58">
        <v>0</v>
      </c>
      <c r="E58">
        <v>10</v>
      </c>
      <c r="F58" s="1" t="s">
        <v>568</v>
      </c>
      <c r="G58">
        <v>10</v>
      </c>
    </row>
    <row r="59" spans="1:7" ht="14.25">
      <c r="A59" t="s">
        <v>569</v>
      </c>
      <c r="B59" t="s">
        <v>570</v>
      </c>
      <c r="C59">
        <v>10</v>
      </c>
      <c r="E59">
        <v>10</v>
      </c>
      <c r="F59" s="1" t="s">
        <v>571</v>
      </c>
      <c r="G59">
        <v>10</v>
      </c>
    </row>
    <row r="60" spans="1:7" ht="14.25">
      <c r="A60" t="s">
        <v>572</v>
      </c>
      <c r="B60" t="s">
        <v>145</v>
      </c>
      <c r="C60">
        <v>569.485862</v>
      </c>
      <c r="D60">
        <v>565.485862</v>
      </c>
      <c r="E60">
        <v>4</v>
      </c>
      <c r="F60" s="1" t="s">
        <v>573</v>
      </c>
      <c r="G60">
        <v>569.485862</v>
      </c>
    </row>
    <row r="61" spans="1:7" ht="14.25">
      <c r="A61" t="s">
        <v>574</v>
      </c>
      <c r="B61" t="s">
        <v>575</v>
      </c>
      <c r="C61">
        <v>401.985862</v>
      </c>
      <c r="D61">
        <v>401.985862</v>
      </c>
      <c r="F61" s="1" t="s">
        <v>435</v>
      </c>
      <c r="G61">
        <v>401.985862</v>
      </c>
    </row>
    <row r="62" spans="1:7" ht="14.25">
      <c r="A62" t="s">
        <v>576</v>
      </c>
      <c r="B62" t="s">
        <v>577</v>
      </c>
      <c r="C62">
        <v>167.5</v>
      </c>
      <c r="D62">
        <v>163.5</v>
      </c>
      <c r="E62">
        <v>4</v>
      </c>
      <c r="F62" s="1" t="s">
        <v>578</v>
      </c>
      <c r="G62">
        <v>167.5</v>
      </c>
    </row>
    <row r="63" spans="1:7" ht="14.25">
      <c r="A63" t="s">
        <v>579</v>
      </c>
      <c r="B63" t="s">
        <v>580</v>
      </c>
      <c r="C63">
        <v>696.158631</v>
      </c>
      <c r="D63">
        <v>686.158631</v>
      </c>
      <c r="E63">
        <v>10</v>
      </c>
      <c r="F63" s="1" t="s">
        <v>478</v>
      </c>
      <c r="G63">
        <v>696.158631</v>
      </c>
    </row>
    <row r="64" spans="1:7" ht="14.25">
      <c r="A64" t="s">
        <v>581</v>
      </c>
      <c r="B64" t="s">
        <v>582</v>
      </c>
      <c r="C64">
        <v>541.958631</v>
      </c>
      <c r="D64">
        <v>541.958631</v>
      </c>
      <c r="F64" s="1" t="s">
        <v>435</v>
      </c>
      <c r="G64">
        <v>541.958631</v>
      </c>
    </row>
    <row r="65" spans="1:7" ht="14.25">
      <c r="A65" t="s">
        <v>583</v>
      </c>
      <c r="B65" t="s">
        <v>584</v>
      </c>
      <c r="C65">
        <v>13.2</v>
      </c>
      <c r="D65">
        <v>13.2</v>
      </c>
      <c r="F65" s="1" t="s">
        <v>456</v>
      </c>
      <c r="G65">
        <v>13.2</v>
      </c>
    </row>
    <row r="66" spans="1:7" ht="14.25">
      <c r="A66" t="s">
        <v>585</v>
      </c>
      <c r="B66" t="s">
        <v>586</v>
      </c>
      <c r="C66">
        <v>141</v>
      </c>
      <c r="D66">
        <v>131</v>
      </c>
      <c r="E66">
        <v>10</v>
      </c>
      <c r="F66" s="1" t="s">
        <v>490</v>
      </c>
      <c r="G66">
        <v>141</v>
      </c>
    </row>
    <row r="67" spans="1:7" ht="14.25">
      <c r="A67" t="s">
        <v>587</v>
      </c>
      <c r="B67" t="s">
        <v>152</v>
      </c>
      <c r="C67">
        <v>2502.143941</v>
      </c>
      <c r="D67">
        <v>680.629941</v>
      </c>
      <c r="E67">
        <v>1821.514</v>
      </c>
      <c r="F67" s="1" t="s">
        <v>588</v>
      </c>
      <c r="G67">
        <v>2502.143941</v>
      </c>
    </row>
    <row r="68" spans="1:7" ht="14.25">
      <c r="A68" t="s">
        <v>589</v>
      </c>
      <c r="B68" t="s">
        <v>590</v>
      </c>
      <c r="C68">
        <v>390.023941</v>
      </c>
      <c r="D68">
        <v>390.023941</v>
      </c>
      <c r="F68" s="1" t="s">
        <v>435</v>
      </c>
      <c r="G68">
        <v>390.023941</v>
      </c>
    </row>
    <row r="69" spans="1:7" ht="14.25">
      <c r="A69" t="s">
        <v>591</v>
      </c>
      <c r="B69" t="s">
        <v>592</v>
      </c>
      <c r="C69">
        <v>2112.12</v>
      </c>
      <c r="D69">
        <v>290.606</v>
      </c>
      <c r="E69">
        <v>1821.514</v>
      </c>
      <c r="F69" s="1" t="s">
        <v>593</v>
      </c>
      <c r="G69">
        <v>2112.12</v>
      </c>
    </row>
    <row r="70" spans="1:7" ht="14.25">
      <c r="A70" t="s">
        <v>594</v>
      </c>
      <c r="B70" t="s">
        <v>154</v>
      </c>
      <c r="C70">
        <v>1470.498251</v>
      </c>
      <c r="D70">
        <v>1470.498251</v>
      </c>
      <c r="E70">
        <v>0</v>
      </c>
      <c r="F70" s="1" t="s">
        <v>595</v>
      </c>
      <c r="G70">
        <v>1470.498251</v>
      </c>
    </row>
    <row r="71" spans="1:7" ht="14.25">
      <c r="A71" t="s">
        <v>596</v>
      </c>
      <c r="B71" t="s">
        <v>597</v>
      </c>
      <c r="C71">
        <v>258.137051</v>
      </c>
      <c r="D71">
        <v>258.137051</v>
      </c>
      <c r="F71" s="1" t="s">
        <v>435</v>
      </c>
      <c r="G71">
        <v>258.137051</v>
      </c>
    </row>
    <row r="72" spans="1:7" ht="14.25">
      <c r="A72" t="s">
        <v>598</v>
      </c>
      <c r="B72" t="s">
        <v>599</v>
      </c>
      <c r="C72">
        <v>1212.3612</v>
      </c>
      <c r="D72">
        <v>1212.3612</v>
      </c>
      <c r="F72" s="1" t="s">
        <v>600</v>
      </c>
      <c r="G72">
        <v>1212.3612</v>
      </c>
    </row>
    <row r="73" spans="1:7" ht="14.25">
      <c r="A73" t="s">
        <v>601</v>
      </c>
      <c r="B73" t="s">
        <v>156</v>
      </c>
      <c r="C73">
        <v>361.905885</v>
      </c>
      <c r="D73">
        <v>361.905885</v>
      </c>
      <c r="E73">
        <v>0</v>
      </c>
      <c r="F73" s="1" t="s">
        <v>602</v>
      </c>
      <c r="G73">
        <v>361.905885</v>
      </c>
    </row>
    <row r="74" spans="1:7" ht="14.25">
      <c r="A74" t="s">
        <v>603</v>
      </c>
      <c r="B74" t="s">
        <v>604</v>
      </c>
      <c r="C74">
        <v>277.705885</v>
      </c>
      <c r="D74">
        <v>277.705885</v>
      </c>
      <c r="F74" s="1" t="s">
        <v>435</v>
      </c>
      <c r="G74">
        <v>277.705885</v>
      </c>
    </row>
    <row r="75" spans="1:7" ht="14.25">
      <c r="A75" t="s">
        <v>605</v>
      </c>
      <c r="B75" t="s">
        <v>606</v>
      </c>
      <c r="C75">
        <v>84.2</v>
      </c>
      <c r="D75">
        <v>84.2</v>
      </c>
      <c r="F75" s="1" t="s">
        <v>607</v>
      </c>
      <c r="G75">
        <v>84.2</v>
      </c>
    </row>
    <row r="76" spans="1:7" ht="14.25">
      <c r="A76" t="s">
        <v>608</v>
      </c>
      <c r="B76" t="s">
        <v>609</v>
      </c>
      <c r="C76">
        <v>627.478155</v>
      </c>
      <c r="D76">
        <v>627.478155</v>
      </c>
      <c r="E76">
        <v>0</v>
      </c>
      <c r="F76" s="1" t="s">
        <v>610</v>
      </c>
      <c r="G76">
        <v>627.478155</v>
      </c>
    </row>
    <row r="77" spans="1:7" ht="14.25">
      <c r="A77" t="s">
        <v>611</v>
      </c>
      <c r="B77" t="s">
        <v>612</v>
      </c>
      <c r="C77">
        <v>471.797738</v>
      </c>
      <c r="D77">
        <v>471.797738</v>
      </c>
      <c r="F77" s="1" t="s">
        <v>435</v>
      </c>
      <c r="G77">
        <v>471.797738</v>
      </c>
    </row>
    <row r="78" spans="1:7" ht="14.25">
      <c r="A78" t="s">
        <v>613</v>
      </c>
      <c r="B78" t="s">
        <v>614</v>
      </c>
      <c r="C78">
        <v>155.680417</v>
      </c>
      <c r="D78">
        <v>155.680417</v>
      </c>
      <c r="F78" s="1" t="s">
        <v>610</v>
      </c>
      <c r="G78">
        <v>155.680417</v>
      </c>
    </row>
    <row r="79" spans="1:7" ht="14.25">
      <c r="A79" t="s">
        <v>615</v>
      </c>
      <c r="B79" t="s">
        <v>163</v>
      </c>
      <c r="C79">
        <v>3224.917428</v>
      </c>
      <c r="D79">
        <v>3185.417428</v>
      </c>
      <c r="E79">
        <v>39.5</v>
      </c>
      <c r="F79" s="1" t="s">
        <v>616</v>
      </c>
      <c r="G79">
        <v>3224.917428</v>
      </c>
    </row>
    <row r="80" spans="1:7" ht="14.25">
      <c r="A80" t="s">
        <v>617</v>
      </c>
      <c r="B80" t="s">
        <v>618</v>
      </c>
      <c r="C80">
        <v>2528.802622</v>
      </c>
      <c r="D80">
        <v>2528.802622</v>
      </c>
      <c r="F80" s="1" t="s">
        <v>435</v>
      </c>
      <c r="G80">
        <v>2528.802622</v>
      </c>
    </row>
    <row r="81" spans="1:7" ht="14.25">
      <c r="A81" t="s">
        <v>619</v>
      </c>
      <c r="B81" t="s">
        <v>620</v>
      </c>
      <c r="C81">
        <v>260.887806</v>
      </c>
      <c r="D81">
        <v>255.887806</v>
      </c>
      <c r="E81">
        <v>5</v>
      </c>
      <c r="F81" s="1" t="s">
        <v>621</v>
      </c>
      <c r="G81">
        <v>260.887806</v>
      </c>
    </row>
    <row r="82" spans="1:7" ht="14.25">
      <c r="A82" t="s">
        <v>622</v>
      </c>
      <c r="B82" t="s">
        <v>623</v>
      </c>
      <c r="C82">
        <v>60</v>
      </c>
      <c r="D82">
        <v>60</v>
      </c>
      <c r="F82" s="1" t="s">
        <v>624</v>
      </c>
      <c r="G82">
        <v>60</v>
      </c>
    </row>
    <row r="83" spans="1:7" ht="14.25">
      <c r="A83" t="s">
        <v>625</v>
      </c>
      <c r="B83" t="s">
        <v>626</v>
      </c>
      <c r="C83">
        <v>39.917</v>
      </c>
      <c r="D83">
        <v>39.917</v>
      </c>
      <c r="F83" s="1" t="s">
        <v>627</v>
      </c>
      <c r="G83">
        <v>39.917</v>
      </c>
    </row>
    <row r="84" spans="1:7" ht="14.25">
      <c r="A84" t="s">
        <v>628</v>
      </c>
      <c r="B84" t="s">
        <v>629</v>
      </c>
      <c r="C84">
        <v>26.8</v>
      </c>
      <c r="D84">
        <v>2.8</v>
      </c>
      <c r="E84">
        <v>24</v>
      </c>
      <c r="F84" s="1" t="s">
        <v>630</v>
      </c>
      <c r="G84">
        <v>26.8</v>
      </c>
    </row>
    <row r="85" spans="1:7" ht="14.25">
      <c r="A85" t="s">
        <v>631</v>
      </c>
      <c r="B85" t="s">
        <v>632</v>
      </c>
      <c r="C85">
        <v>4</v>
      </c>
      <c r="D85">
        <v>4</v>
      </c>
      <c r="F85" s="1" t="s">
        <v>633</v>
      </c>
      <c r="G85">
        <v>4</v>
      </c>
    </row>
    <row r="86" spans="1:7" ht="14.25">
      <c r="A86" t="s">
        <v>634</v>
      </c>
      <c r="B86" t="s">
        <v>635</v>
      </c>
      <c r="C86">
        <v>2</v>
      </c>
      <c r="D86">
        <v>2</v>
      </c>
      <c r="F86" s="1" t="s">
        <v>636</v>
      </c>
      <c r="G86">
        <v>2</v>
      </c>
    </row>
    <row r="87" spans="1:7" ht="14.25">
      <c r="A87" t="s">
        <v>637</v>
      </c>
      <c r="B87" t="s">
        <v>638</v>
      </c>
      <c r="C87">
        <v>302.51</v>
      </c>
      <c r="D87">
        <v>292.01</v>
      </c>
      <c r="E87">
        <v>10.5</v>
      </c>
      <c r="F87" s="1" t="s">
        <v>639</v>
      </c>
      <c r="G87">
        <v>302.51</v>
      </c>
    </row>
    <row r="88" spans="1:7" ht="14.25">
      <c r="A88" t="s">
        <v>640</v>
      </c>
      <c r="B88" t="s">
        <v>641</v>
      </c>
      <c r="C88">
        <v>12457.843974</v>
      </c>
      <c r="D88">
        <v>9311.526774</v>
      </c>
      <c r="E88">
        <v>3146.3172</v>
      </c>
      <c r="F88" s="1" t="s">
        <v>642</v>
      </c>
      <c r="G88">
        <v>12457.843974</v>
      </c>
    </row>
    <row r="89" spans="1:7" ht="14.25">
      <c r="A89" t="s">
        <v>643</v>
      </c>
      <c r="B89" t="s">
        <v>644</v>
      </c>
      <c r="C89">
        <v>12457.843974</v>
      </c>
      <c r="D89">
        <v>9311.526774</v>
      </c>
      <c r="E89">
        <v>3146.3172</v>
      </c>
      <c r="F89" s="1" t="s">
        <v>642</v>
      </c>
      <c r="G89">
        <v>12457.843974</v>
      </c>
    </row>
    <row r="90" spans="1:7" ht="14.25">
      <c r="A90" t="s">
        <v>645</v>
      </c>
      <c r="B90" t="s">
        <v>175</v>
      </c>
      <c r="C90">
        <v>4148.343478</v>
      </c>
      <c r="D90">
        <v>3621.784378</v>
      </c>
      <c r="E90">
        <v>526.5591</v>
      </c>
      <c r="F90" s="1" t="s">
        <v>175</v>
      </c>
      <c r="G90">
        <v>4148.343478</v>
      </c>
    </row>
    <row r="91" spans="1:7" ht="14.25">
      <c r="A91" t="s">
        <v>646</v>
      </c>
      <c r="B91" t="s">
        <v>647</v>
      </c>
      <c r="C91">
        <v>0</v>
      </c>
      <c r="D91">
        <v>0</v>
      </c>
      <c r="E91">
        <v>0</v>
      </c>
      <c r="F91" s="1" t="s">
        <v>648</v>
      </c>
      <c r="G91">
        <v>0</v>
      </c>
    </row>
    <row r="92" spans="1:7" ht="14.25">
      <c r="A92" t="s">
        <v>649</v>
      </c>
      <c r="B92" t="s">
        <v>650</v>
      </c>
      <c r="C92">
        <v>0</v>
      </c>
      <c r="D92">
        <v>0</v>
      </c>
      <c r="F92" s="1" t="s">
        <v>648</v>
      </c>
      <c r="G92">
        <v>0</v>
      </c>
    </row>
    <row r="93" spans="1:7" ht="14.25">
      <c r="A93" t="s">
        <v>651</v>
      </c>
      <c r="B93" t="s">
        <v>176</v>
      </c>
      <c r="C93">
        <v>1847.0295</v>
      </c>
      <c r="D93">
        <v>1847.0295</v>
      </c>
      <c r="E93">
        <v>0</v>
      </c>
      <c r="F93" s="1" t="s">
        <v>652</v>
      </c>
      <c r="G93">
        <v>1847.0295</v>
      </c>
    </row>
    <row r="94" spans="1:7" ht="14.25">
      <c r="A94" t="s">
        <v>653</v>
      </c>
      <c r="B94" t="s">
        <v>654</v>
      </c>
      <c r="C94">
        <v>1847.0295</v>
      </c>
      <c r="D94">
        <v>1847.0295</v>
      </c>
      <c r="F94" s="1" t="s">
        <v>655</v>
      </c>
      <c r="G94">
        <v>1847.0295</v>
      </c>
    </row>
    <row r="95" spans="1:7" ht="14.25">
      <c r="A95" t="s">
        <v>656</v>
      </c>
      <c r="B95" t="s">
        <v>178</v>
      </c>
      <c r="C95">
        <v>242.073798</v>
      </c>
      <c r="D95">
        <v>242.073798</v>
      </c>
      <c r="E95">
        <v>0</v>
      </c>
      <c r="F95" s="1" t="s">
        <v>657</v>
      </c>
      <c r="G95">
        <v>242.073798</v>
      </c>
    </row>
    <row r="96" spans="1:7" ht="14.25">
      <c r="A96" t="s">
        <v>658</v>
      </c>
      <c r="B96" t="s">
        <v>659</v>
      </c>
      <c r="C96">
        <v>242.073798</v>
      </c>
      <c r="D96">
        <v>242.073798</v>
      </c>
      <c r="F96" s="1" t="s">
        <v>435</v>
      </c>
      <c r="G96">
        <v>242.073798</v>
      </c>
    </row>
    <row r="97" spans="1:7" ht="14.25">
      <c r="A97" t="s">
        <v>660</v>
      </c>
      <c r="B97" t="s">
        <v>179</v>
      </c>
      <c r="C97">
        <v>646.353538</v>
      </c>
      <c r="D97">
        <v>646.353538</v>
      </c>
      <c r="E97">
        <v>0</v>
      </c>
      <c r="F97" s="1" t="s">
        <v>661</v>
      </c>
      <c r="G97">
        <v>646.353538</v>
      </c>
    </row>
    <row r="98" spans="1:7" ht="14.25">
      <c r="A98" t="s">
        <v>662</v>
      </c>
      <c r="B98" t="s">
        <v>663</v>
      </c>
      <c r="C98">
        <v>646.353538</v>
      </c>
      <c r="D98">
        <v>646.353538</v>
      </c>
      <c r="F98" s="1" t="s">
        <v>435</v>
      </c>
      <c r="G98">
        <v>646.353538</v>
      </c>
    </row>
    <row r="99" spans="1:7" ht="14.25">
      <c r="A99" t="s">
        <v>664</v>
      </c>
      <c r="B99" t="s">
        <v>181</v>
      </c>
      <c r="C99">
        <v>1058.886642</v>
      </c>
      <c r="D99">
        <v>886.327542</v>
      </c>
      <c r="E99">
        <v>172.5591</v>
      </c>
      <c r="F99" s="1" t="s">
        <v>665</v>
      </c>
      <c r="G99">
        <v>1058.886642</v>
      </c>
    </row>
    <row r="100" spans="1:7" ht="14.25">
      <c r="A100" t="s">
        <v>666</v>
      </c>
      <c r="B100" t="s">
        <v>667</v>
      </c>
      <c r="C100">
        <v>674.54736</v>
      </c>
      <c r="D100">
        <v>674.54736</v>
      </c>
      <c r="F100" s="1" t="s">
        <v>435</v>
      </c>
      <c r="G100">
        <v>674.54736</v>
      </c>
    </row>
    <row r="101" spans="1:7" ht="14.25">
      <c r="A101" t="s">
        <v>668</v>
      </c>
      <c r="B101" t="s">
        <v>669</v>
      </c>
      <c r="C101">
        <v>51.126282</v>
      </c>
      <c r="D101">
        <v>17.665182</v>
      </c>
      <c r="E101">
        <v>33.4611</v>
      </c>
      <c r="F101" s="1" t="s">
        <v>670</v>
      </c>
      <c r="G101">
        <v>51.126282</v>
      </c>
    </row>
    <row r="102" spans="1:7" ht="14.25">
      <c r="A102" t="s">
        <v>671</v>
      </c>
      <c r="B102" t="s">
        <v>672</v>
      </c>
      <c r="C102">
        <v>14.3649</v>
      </c>
      <c r="D102">
        <v>3</v>
      </c>
      <c r="E102">
        <v>11.3649</v>
      </c>
      <c r="F102" s="1" t="s">
        <v>673</v>
      </c>
      <c r="G102">
        <v>14.3649</v>
      </c>
    </row>
    <row r="103" spans="1:7" ht="14.25">
      <c r="A103" t="s">
        <v>674</v>
      </c>
      <c r="B103" t="s">
        <v>675</v>
      </c>
      <c r="C103">
        <v>157.1242</v>
      </c>
      <c r="D103">
        <v>48.619</v>
      </c>
      <c r="E103">
        <v>108.5052</v>
      </c>
      <c r="F103" s="1" t="s">
        <v>676</v>
      </c>
      <c r="G103">
        <v>157.1242</v>
      </c>
    </row>
    <row r="104" spans="1:7" ht="14.25">
      <c r="A104" t="s">
        <v>677</v>
      </c>
      <c r="B104" t="s">
        <v>678</v>
      </c>
      <c r="C104">
        <v>26.2279</v>
      </c>
      <c r="D104">
        <v>7</v>
      </c>
      <c r="E104">
        <v>19.2279</v>
      </c>
      <c r="F104" s="1" t="s">
        <v>679</v>
      </c>
      <c r="G104">
        <v>26.2279</v>
      </c>
    </row>
    <row r="105" spans="1:7" ht="14.25">
      <c r="A105" t="s">
        <v>680</v>
      </c>
      <c r="B105" t="s">
        <v>681</v>
      </c>
      <c r="C105">
        <v>135.496</v>
      </c>
      <c r="D105">
        <v>135.496</v>
      </c>
      <c r="F105" s="1" t="s">
        <v>682</v>
      </c>
      <c r="G105">
        <v>135.496</v>
      </c>
    </row>
    <row r="106" spans="1:7" ht="14.25">
      <c r="A106" t="s">
        <v>683</v>
      </c>
      <c r="B106" t="s">
        <v>684</v>
      </c>
      <c r="C106">
        <v>354</v>
      </c>
      <c r="D106">
        <v>0</v>
      </c>
      <c r="E106">
        <v>354</v>
      </c>
      <c r="F106" s="1" t="s">
        <v>685</v>
      </c>
      <c r="G106">
        <v>354</v>
      </c>
    </row>
    <row r="107" spans="1:7" ht="14.25">
      <c r="A107" t="s">
        <v>686</v>
      </c>
      <c r="B107" t="s">
        <v>687</v>
      </c>
      <c r="C107">
        <v>354</v>
      </c>
      <c r="E107">
        <v>354</v>
      </c>
      <c r="F107" s="1" t="s">
        <v>685</v>
      </c>
      <c r="G107">
        <v>354</v>
      </c>
    </row>
    <row r="108" spans="1:7" ht="14.25">
      <c r="A108" t="s">
        <v>688</v>
      </c>
      <c r="B108" t="s">
        <v>190</v>
      </c>
      <c r="C108">
        <v>80600.670244</v>
      </c>
      <c r="D108">
        <v>67188.578544</v>
      </c>
      <c r="E108">
        <v>13412.0917</v>
      </c>
      <c r="F108" s="1" t="s">
        <v>190</v>
      </c>
      <c r="G108">
        <v>80600.670244</v>
      </c>
    </row>
    <row r="109" spans="1:7" ht="14.25">
      <c r="A109" t="s">
        <v>689</v>
      </c>
      <c r="B109" t="s">
        <v>191</v>
      </c>
      <c r="C109">
        <v>686.615022</v>
      </c>
      <c r="D109">
        <v>674.615022</v>
      </c>
      <c r="E109">
        <v>12</v>
      </c>
      <c r="F109" s="1" t="s">
        <v>690</v>
      </c>
      <c r="G109">
        <v>686.615022</v>
      </c>
    </row>
    <row r="110" spans="1:7" ht="14.25">
      <c r="A110" t="s">
        <v>691</v>
      </c>
      <c r="B110" t="s">
        <v>692</v>
      </c>
      <c r="C110">
        <v>674.615022</v>
      </c>
      <c r="D110">
        <v>674.615022</v>
      </c>
      <c r="F110" s="1" t="s">
        <v>435</v>
      </c>
      <c r="G110">
        <v>674.615022</v>
      </c>
    </row>
    <row r="111" spans="1:7" ht="14.25">
      <c r="A111" t="s">
        <v>693</v>
      </c>
      <c r="B111" t="s">
        <v>694</v>
      </c>
      <c r="C111">
        <v>12</v>
      </c>
      <c r="E111">
        <v>12</v>
      </c>
      <c r="F111" s="1" t="s">
        <v>438</v>
      </c>
      <c r="G111">
        <v>12</v>
      </c>
    </row>
    <row r="112" spans="1:7" ht="14.25">
      <c r="A112" t="s">
        <v>695</v>
      </c>
      <c r="B112" t="s">
        <v>193</v>
      </c>
      <c r="C112">
        <v>73637.396207</v>
      </c>
      <c r="D112">
        <v>63226.957007</v>
      </c>
      <c r="E112">
        <v>10410.4392</v>
      </c>
      <c r="F112" s="1" t="s">
        <v>696</v>
      </c>
      <c r="G112">
        <v>73637.396207</v>
      </c>
    </row>
    <row r="113" spans="1:7" ht="14.25">
      <c r="A113" t="s">
        <v>697</v>
      </c>
      <c r="B113" t="s">
        <v>698</v>
      </c>
      <c r="C113">
        <v>1098.805586</v>
      </c>
      <c r="D113">
        <v>454.485586</v>
      </c>
      <c r="E113">
        <v>644.32</v>
      </c>
      <c r="F113" s="1" t="s">
        <v>699</v>
      </c>
      <c r="G113">
        <v>1098.805586</v>
      </c>
    </row>
    <row r="114" spans="1:7" ht="14.25">
      <c r="A114" t="s">
        <v>700</v>
      </c>
      <c r="B114" t="s">
        <v>701</v>
      </c>
      <c r="C114">
        <v>30159.287992</v>
      </c>
      <c r="D114">
        <v>30146.367992</v>
      </c>
      <c r="E114">
        <v>12.92</v>
      </c>
      <c r="F114" s="1" t="s">
        <v>702</v>
      </c>
      <c r="G114">
        <v>30159.287992</v>
      </c>
    </row>
    <row r="115" spans="1:7" ht="14.25">
      <c r="A115" t="s">
        <v>703</v>
      </c>
      <c r="B115" t="s">
        <v>704</v>
      </c>
      <c r="C115">
        <v>24006.263522</v>
      </c>
      <c r="D115">
        <v>24002.201022</v>
      </c>
      <c r="E115">
        <v>4.0625</v>
      </c>
      <c r="F115" s="1" t="s">
        <v>705</v>
      </c>
      <c r="G115">
        <v>24006.263522</v>
      </c>
    </row>
    <row r="116" spans="1:7" ht="14.25">
      <c r="A116" t="s">
        <v>706</v>
      </c>
      <c r="B116" t="s">
        <v>707</v>
      </c>
      <c r="C116">
        <v>5434.10997</v>
      </c>
      <c r="D116">
        <v>5006.59597</v>
      </c>
      <c r="E116">
        <v>427.514</v>
      </c>
      <c r="F116" s="1" t="s">
        <v>708</v>
      </c>
      <c r="G116">
        <v>5434.10997</v>
      </c>
    </row>
    <row r="117" spans="1:7" ht="14.25">
      <c r="A117" t="s">
        <v>709</v>
      </c>
      <c r="B117" t="s">
        <v>710</v>
      </c>
      <c r="C117">
        <v>12938.929137</v>
      </c>
      <c r="D117">
        <v>3617.306437</v>
      </c>
      <c r="E117">
        <v>9321.6227</v>
      </c>
      <c r="F117" s="1" t="s">
        <v>711</v>
      </c>
      <c r="G117">
        <v>12938.929137</v>
      </c>
    </row>
    <row r="118" spans="1:7" ht="14.25">
      <c r="A118" t="s">
        <v>712</v>
      </c>
      <c r="B118" t="s">
        <v>199</v>
      </c>
      <c r="C118">
        <v>1636.087757</v>
      </c>
      <c r="D118">
        <v>1465.460257</v>
      </c>
      <c r="E118">
        <v>170.6275</v>
      </c>
      <c r="F118" s="1" t="s">
        <v>713</v>
      </c>
      <c r="G118">
        <v>1636.087757</v>
      </c>
    </row>
    <row r="119" spans="1:7" ht="14.25">
      <c r="A119" t="s">
        <v>714</v>
      </c>
      <c r="B119" t="s">
        <v>715</v>
      </c>
      <c r="C119">
        <v>1634.077757</v>
      </c>
      <c r="D119">
        <v>1465.460257</v>
      </c>
      <c r="E119">
        <v>168.6175</v>
      </c>
      <c r="F119" s="1" t="s">
        <v>716</v>
      </c>
      <c r="G119">
        <v>1634.077757</v>
      </c>
    </row>
    <row r="120" spans="1:7" ht="14.25">
      <c r="A120" t="s">
        <v>717</v>
      </c>
      <c r="B120" t="s">
        <v>718</v>
      </c>
      <c r="C120">
        <v>2.01</v>
      </c>
      <c r="E120">
        <v>2.01</v>
      </c>
      <c r="F120" s="1" t="s">
        <v>719</v>
      </c>
      <c r="G120">
        <v>2.01</v>
      </c>
    </row>
    <row r="121" spans="1:7" ht="14.25">
      <c r="A121" t="s">
        <v>720</v>
      </c>
      <c r="B121" t="s">
        <v>201</v>
      </c>
      <c r="C121">
        <v>1069.020508</v>
      </c>
      <c r="D121">
        <v>1069.020508</v>
      </c>
      <c r="E121">
        <v>0</v>
      </c>
      <c r="F121" s="1" t="s">
        <v>721</v>
      </c>
      <c r="G121">
        <v>1069.020508</v>
      </c>
    </row>
    <row r="122" spans="1:7" ht="14.25">
      <c r="A122" t="s">
        <v>722</v>
      </c>
      <c r="B122" t="s">
        <v>723</v>
      </c>
      <c r="C122">
        <v>1069.020508</v>
      </c>
      <c r="D122">
        <v>1069.020508</v>
      </c>
      <c r="F122" s="1" t="s">
        <v>724</v>
      </c>
      <c r="G122">
        <v>1069.020508</v>
      </c>
    </row>
    <row r="123" spans="1:7" ht="14.25">
      <c r="A123" t="s">
        <v>725</v>
      </c>
      <c r="B123" t="s">
        <v>203</v>
      </c>
      <c r="C123">
        <v>1537.02575</v>
      </c>
      <c r="D123">
        <v>652.52575</v>
      </c>
      <c r="E123">
        <v>884.5</v>
      </c>
      <c r="F123" s="1" t="s">
        <v>726</v>
      </c>
      <c r="G123">
        <v>1537.02575</v>
      </c>
    </row>
    <row r="124" spans="1:7" ht="14.25">
      <c r="A124" t="s">
        <v>727</v>
      </c>
      <c r="B124" t="s">
        <v>728</v>
      </c>
      <c r="C124">
        <v>800.304</v>
      </c>
      <c r="D124">
        <v>0.304</v>
      </c>
      <c r="E124">
        <v>800</v>
      </c>
      <c r="F124" s="1" t="s">
        <v>729</v>
      </c>
      <c r="G124">
        <v>800.304</v>
      </c>
    </row>
    <row r="125" spans="1:7" ht="14.25">
      <c r="A125" t="s">
        <v>730</v>
      </c>
      <c r="B125" t="s">
        <v>731</v>
      </c>
      <c r="C125">
        <v>736.72175</v>
      </c>
      <c r="D125">
        <v>652.22175</v>
      </c>
      <c r="E125">
        <v>84.5</v>
      </c>
      <c r="F125" s="1" t="s">
        <v>732</v>
      </c>
      <c r="G125">
        <v>736.72175</v>
      </c>
    </row>
    <row r="126" spans="1:7" ht="14.25">
      <c r="A126" t="s">
        <v>733</v>
      </c>
      <c r="B126" t="s">
        <v>734</v>
      </c>
      <c r="C126">
        <v>100</v>
      </c>
      <c r="D126">
        <v>100</v>
      </c>
      <c r="E126">
        <v>0</v>
      </c>
      <c r="F126" s="1" t="s">
        <v>735</v>
      </c>
      <c r="G126">
        <v>100</v>
      </c>
    </row>
    <row r="127" spans="1:7" ht="14.25">
      <c r="A127" t="s">
        <v>736</v>
      </c>
      <c r="B127" t="s">
        <v>737</v>
      </c>
      <c r="C127">
        <v>100</v>
      </c>
      <c r="D127">
        <v>100</v>
      </c>
      <c r="F127" s="1" t="s">
        <v>738</v>
      </c>
      <c r="G127">
        <v>100</v>
      </c>
    </row>
    <row r="128" spans="1:7" ht="14.25">
      <c r="A128" t="s">
        <v>739</v>
      </c>
      <c r="B128" t="s">
        <v>740</v>
      </c>
      <c r="C128">
        <v>1934.525</v>
      </c>
      <c r="D128">
        <v>0</v>
      </c>
      <c r="E128">
        <v>1934.525</v>
      </c>
      <c r="F128" s="1" t="s">
        <v>741</v>
      </c>
      <c r="G128">
        <v>1934.525</v>
      </c>
    </row>
    <row r="129" spans="1:7" ht="14.25">
      <c r="A129" t="s">
        <v>742</v>
      </c>
      <c r="B129" t="s">
        <v>743</v>
      </c>
      <c r="C129">
        <v>1934.525</v>
      </c>
      <c r="E129">
        <v>1934.525</v>
      </c>
      <c r="F129" s="1" t="s">
        <v>741</v>
      </c>
      <c r="G129">
        <v>1934.525</v>
      </c>
    </row>
    <row r="130" spans="1:7" ht="14.25">
      <c r="A130" t="s">
        <v>744</v>
      </c>
      <c r="B130" t="s">
        <v>208</v>
      </c>
      <c r="C130">
        <v>461.5</v>
      </c>
      <c r="D130">
        <v>0</v>
      </c>
      <c r="E130">
        <v>461.5</v>
      </c>
      <c r="F130" s="1" t="s">
        <v>208</v>
      </c>
      <c r="G130">
        <v>461.5</v>
      </c>
    </row>
    <row r="131" spans="1:7" ht="14.25">
      <c r="A131" t="s">
        <v>745</v>
      </c>
      <c r="B131" t="s">
        <v>209</v>
      </c>
      <c r="C131">
        <v>0</v>
      </c>
      <c r="D131">
        <v>0</v>
      </c>
      <c r="E131">
        <v>0</v>
      </c>
      <c r="F131" s="1" t="s">
        <v>746</v>
      </c>
      <c r="G131">
        <v>0</v>
      </c>
    </row>
    <row r="132" spans="1:7" ht="14.25">
      <c r="A132" t="s">
        <v>747</v>
      </c>
      <c r="B132" t="s">
        <v>748</v>
      </c>
      <c r="C132">
        <v>120</v>
      </c>
      <c r="D132">
        <v>0</v>
      </c>
      <c r="E132">
        <v>120</v>
      </c>
      <c r="F132" s="1" t="s">
        <v>749</v>
      </c>
      <c r="G132">
        <v>120</v>
      </c>
    </row>
    <row r="133" spans="1:7" ht="14.25">
      <c r="A133" t="s">
        <v>750</v>
      </c>
      <c r="B133" t="s">
        <v>751</v>
      </c>
      <c r="C133">
        <v>120</v>
      </c>
      <c r="E133">
        <v>120</v>
      </c>
      <c r="F133" s="1" t="s">
        <v>752</v>
      </c>
      <c r="G133">
        <v>120</v>
      </c>
    </row>
    <row r="134" spans="1:7" ht="14.25">
      <c r="A134" t="s">
        <v>753</v>
      </c>
      <c r="B134" t="s">
        <v>754</v>
      </c>
      <c r="C134">
        <v>3</v>
      </c>
      <c r="D134">
        <v>0</v>
      </c>
      <c r="E134">
        <v>3</v>
      </c>
      <c r="F134" s="1" t="s">
        <v>755</v>
      </c>
      <c r="G134">
        <v>3</v>
      </c>
    </row>
    <row r="135" spans="1:7" ht="14.25">
      <c r="A135" t="s">
        <v>756</v>
      </c>
      <c r="B135" t="s">
        <v>757</v>
      </c>
      <c r="C135">
        <v>3</v>
      </c>
      <c r="E135">
        <v>3</v>
      </c>
      <c r="F135" s="1" t="s">
        <v>758</v>
      </c>
      <c r="G135">
        <v>3</v>
      </c>
    </row>
    <row r="136" spans="1:7" ht="14.25">
      <c r="A136" t="s">
        <v>759</v>
      </c>
      <c r="B136" t="s">
        <v>760</v>
      </c>
      <c r="C136">
        <v>338.5</v>
      </c>
      <c r="D136">
        <v>0</v>
      </c>
      <c r="E136">
        <v>338.5</v>
      </c>
      <c r="F136" s="1" t="s">
        <v>761</v>
      </c>
      <c r="G136">
        <v>338.5</v>
      </c>
    </row>
    <row r="137" spans="1:7" ht="14.25">
      <c r="A137" t="s">
        <v>762</v>
      </c>
      <c r="B137" t="s">
        <v>763</v>
      </c>
      <c r="C137">
        <v>338.5</v>
      </c>
      <c r="E137">
        <v>338.5</v>
      </c>
      <c r="F137" s="1" t="s">
        <v>761</v>
      </c>
      <c r="G137">
        <v>338.5</v>
      </c>
    </row>
    <row r="138" spans="1:7" ht="14.25">
      <c r="A138" t="s">
        <v>764</v>
      </c>
      <c r="B138" t="s">
        <v>218</v>
      </c>
      <c r="C138">
        <v>6832.925721</v>
      </c>
      <c r="D138">
        <v>3708.998835</v>
      </c>
      <c r="E138">
        <v>3123.926886</v>
      </c>
      <c r="F138" s="1" t="s">
        <v>218</v>
      </c>
      <c r="G138">
        <v>6832.925721</v>
      </c>
    </row>
    <row r="139" spans="1:7" ht="14.25">
      <c r="A139" t="s">
        <v>765</v>
      </c>
      <c r="B139" t="s">
        <v>219</v>
      </c>
      <c r="C139">
        <v>5332.378397</v>
      </c>
      <c r="D139">
        <v>3288.339297</v>
      </c>
      <c r="E139">
        <v>2044.0391</v>
      </c>
      <c r="F139" s="1" t="s">
        <v>766</v>
      </c>
      <c r="G139">
        <v>5332.378397</v>
      </c>
    </row>
    <row r="140" spans="1:7" ht="14.25">
      <c r="A140" t="s">
        <v>767</v>
      </c>
      <c r="B140" t="s">
        <v>768</v>
      </c>
      <c r="C140">
        <v>682.073728</v>
      </c>
      <c r="D140">
        <v>682.073728</v>
      </c>
      <c r="F140" s="1" t="s">
        <v>435</v>
      </c>
      <c r="G140">
        <v>682.073728</v>
      </c>
    </row>
    <row r="141" spans="1:7" ht="14.25">
      <c r="A141" t="s">
        <v>769</v>
      </c>
      <c r="B141" t="s">
        <v>770</v>
      </c>
      <c r="C141">
        <v>4</v>
      </c>
      <c r="D141">
        <v>4</v>
      </c>
      <c r="F141" s="1" t="s">
        <v>771</v>
      </c>
      <c r="G141">
        <v>4</v>
      </c>
    </row>
    <row r="142" spans="1:7" ht="14.25">
      <c r="A142" t="s">
        <v>772</v>
      </c>
      <c r="B142" t="s">
        <v>773</v>
      </c>
      <c r="C142">
        <v>137.602</v>
      </c>
      <c r="D142">
        <v>137.602</v>
      </c>
      <c r="F142" s="1" t="s">
        <v>774</v>
      </c>
      <c r="G142">
        <v>137.602</v>
      </c>
    </row>
    <row r="143" spans="1:7" ht="14.25">
      <c r="A143" t="s">
        <v>775</v>
      </c>
      <c r="B143" t="s">
        <v>776</v>
      </c>
      <c r="C143">
        <v>350</v>
      </c>
      <c r="E143">
        <v>350</v>
      </c>
      <c r="F143" s="1" t="s">
        <v>777</v>
      </c>
      <c r="G143">
        <v>350</v>
      </c>
    </row>
    <row r="144" spans="1:7" ht="14.25">
      <c r="A144" t="s">
        <v>778</v>
      </c>
      <c r="B144" t="s">
        <v>779</v>
      </c>
      <c r="C144">
        <v>30</v>
      </c>
      <c r="D144">
        <v>10</v>
      </c>
      <c r="E144">
        <v>20</v>
      </c>
      <c r="F144" s="1" t="s">
        <v>780</v>
      </c>
      <c r="G144">
        <v>30</v>
      </c>
    </row>
    <row r="145" spans="1:7" ht="14.25">
      <c r="A145" t="s">
        <v>781</v>
      </c>
      <c r="B145" t="s">
        <v>782</v>
      </c>
      <c r="C145">
        <v>4128.702669</v>
      </c>
      <c r="D145">
        <v>2454.663569</v>
      </c>
      <c r="E145">
        <v>1674.0391</v>
      </c>
      <c r="F145" s="1" t="s">
        <v>783</v>
      </c>
      <c r="G145">
        <v>4128.702669</v>
      </c>
    </row>
    <row r="146" spans="1:7" ht="14.25">
      <c r="A146" t="s">
        <v>784</v>
      </c>
      <c r="B146" t="s">
        <v>225</v>
      </c>
      <c r="C146">
        <v>61.529272</v>
      </c>
      <c r="D146">
        <v>61.529272</v>
      </c>
      <c r="E146">
        <v>0</v>
      </c>
      <c r="F146" s="1" t="s">
        <v>785</v>
      </c>
      <c r="G146">
        <v>61.529272</v>
      </c>
    </row>
    <row r="147" spans="1:7" ht="14.25">
      <c r="A147" t="s">
        <v>786</v>
      </c>
      <c r="B147" t="s">
        <v>787</v>
      </c>
      <c r="C147">
        <v>61.529272</v>
      </c>
      <c r="D147">
        <v>61.529272</v>
      </c>
      <c r="F147" s="1" t="s">
        <v>788</v>
      </c>
      <c r="G147">
        <v>61.529272</v>
      </c>
    </row>
    <row r="148" spans="1:7" ht="14.25">
      <c r="A148" t="s">
        <v>789</v>
      </c>
      <c r="B148" t="s">
        <v>790</v>
      </c>
      <c r="C148">
        <v>14.4</v>
      </c>
      <c r="D148">
        <v>14.4</v>
      </c>
      <c r="E148">
        <v>0</v>
      </c>
      <c r="F148" s="1" t="s">
        <v>791</v>
      </c>
      <c r="G148">
        <v>14.4</v>
      </c>
    </row>
    <row r="149" spans="1:7" ht="14.25">
      <c r="A149" t="s">
        <v>792</v>
      </c>
      <c r="B149" t="s">
        <v>793</v>
      </c>
      <c r="C149">
        <v>14.4</v>
      </c>
      <c r="D149">
        <v>14.4</v>
      </c>
      <c r="F149" s="1" t="s">
        <v>794</v>
      </c>
      <c r="G149">
        <v>14.4</v>
      </c>
    </row>
    <row r="150" spans="1:7" ht="14.25">
      <c r="A150" t="s">
        <v>795</v>
      </c>
      <c r="B150" t="s">
        <v>796</v>
      </c>
      <c r="C150">
        <v>0</v>
      </c>
      <c r="D150">
        <v>0</v>
      </c>
      <c r="E150">
        <v>0</v>
      </c>
      <c r="F150" s="1" t="s">
        <v>797</v>
      </c>
      <c r="G150">
        <v>0</v>
      </c>
    </row>
    <row r="151" spans="1:7" ht="14.25">
      <c r="A151" t="s">
        <v>798</v>
      </c>
      <c r="B151" t="s">
        <v>227</v>
      </c>
      <c r="C151">
        <v>333.325466</v>
      </c>
      <c r="D151">
        <v>333.325466</v>
      </c>
      <c r="E151">
        <v>0</v>
      </c>
      <c r="F151" s="1" t="s">
        <v>799</v>
      </c>
      <c r="G151">
        <v>333.325466</v>
      </c>
    </row>
    <row r="152" spans="1:7" ht="14.25">
      <c r="A152" t="s">
        <v>800</v>
      </c>
      <c r="B152" t="s">
        <v>801</v>
      </c>
      <c r="C152">
        <v>323.165266</v>
      </c>
      <c r="D152">
        <v>323.165266</v>
      </c>
      <c r="F152" s="1" t="s">
        <v>435</v>
      </c>
      <c r="G152">
        <v>323.165266</v>
      </c>
    </row>
    <row r="153" spans="1:7" ht="14.25">
      <c r="A153" t="s">
        <v>802</v>
      </c>
      <c r="B153" t="s">
        <v>803</v>
      </c>
      <c r="C153">
        <v>0.1602</v>
      </c>
      <c r="D153">
        <v>0.1602</v>
      </c>
      <c r="F153" s="1" t="s">
        <v>438</v>
      </c>
      <c r="G153">
        <v>0.1602</v>
      </c>
    </row>
    <row r="154" spans="1:7" ht="14.25">
      <c r="A154" t="s">
        <v>804</v>
      </c>
      <c r="B154" t="s">
        <v>805</v>
      </c>
      <c r="C154">
        <v>4</v>
      </c>
      <c r="D154">
        <v>4</v>
      </c>
      <c r="F154" s="1" t="s">
        <v>806</v>
      </c>
      <c r="G154">
        <v>4</v>
      </c>
    </row>
    <row r="155" spans="1:7" ht="14.25">
      <c r="A155" t="s">
        <v>807</v>
      </c>
      <c r="B155" t="s">
        <v>808</v>
      </c>
      <c r="C155">
        <v>6</v>
      </c>
      <c r="D155">
        <v>6</v>
      </c>
      <c r="F155" s="1" t="s">
        <v>809</v>
      </c>
      <c r="G155">
        <v>6</v>
      </c>
    </row>
    <row r="156" spans="1:7" ht="14.25">
      <c r="A156" t="s">
        <v>810</v>
      </c>
      <c r="B156" t="s">
        <v>811</v>
      </c>
      <c r="C156">
        <v>1091.292586</v>
      </c>
      <c r="D156">
        <v>11.4048</v>
      </c>
      <c r="E156">
        <v>1079.887786</v>
      </c>
      <c r="F156" s="1" t="s">
        <v>812</v>
      </c>
      <c r="G156">
        <v>1091.292586</v>
      </c>
    </row>
    <row r="157" spans="1:7" ht="14.25">
      <c r="A157" t="s">
        <v>813</v>
      </c>
      <c r="B157" t="s">
        <v>814</v>
      </c>
      <c r="C157">
        <v>1091.292586</v>
      </c>
      <c r="D157">
        <v>11.4048</v>
      </c>
      <c r="E157">
        <v>1079.887786</v>
      </c>
      <c r="F157" s="1" t="s">
        <v>812</v>
      </c>
      <c r="G157">
        <v>1091.292586</v>
      </c>
    </row>
    <row r="158" spans="1:7" ht="14.25">
      <c r="A158" t="s">
        <v>815</v>
      </c>
      <c r="B158" t="s">
        <v>232</v>
      </c>
      <c r="C158">
        <v>30319.721956</v>
      </c>
      <c r="D158">
        <v>14151.319856</v>
      </c>
      <c r="E158">
        <v>16168.4021</v>
      </c>
      <c r="F158" s="1" t="s">
        <v>232</v>
      </c>
      <c r="G158">
        <v>30319.721956</v>
      </c>
    </row>
    <row r="159" spans="1:7" ht="14.25">
      <c r="A159" t="s">
        <v>816</v>
      </c>
      <c r="B159" t="s">
        <v>233</v>
      </c>
      <c r="C159">
        <v>1363.649049</v>
      </c>
      <c r="D159">
        <v>1363.649049</v>
      </c>
      <c r="E159">
        <v>0</v>
      </c>
      <c r="F159" s="1" t="s">
        <v>817</v>
      </c>
      <c r="G159">
        <v>1363.649049</v>
      </c>
    </row>
    <row r="160" spans="1:7" ht="14.25">
      <c r="A160" t="s">
        <v>818</v>
      </c>
      <c r="B160" t="s">
        <v>819</v>
      </c>
      <c r="C160">
        <v>878.991113</v>
      </c>
      <c r="D160">
        <v>878.991113</v>
      </c>
      <c r="F160" s="1" t="s">
        <v>435</v>
      </c>
      <c r="G160">
        <v>878.991113</v>
      </c>
    </row>
    <row r="161" spans="1:7" ht="14.25">
      <c r="A161" t="s">
        <v>820</v>
      </c>
      <c r="B161" t="s">
        <v>821</v>
      </c>
      <c r="C161">
        <v>172.699128</v>
      </c>
      <c r="D161">
        <v>172.699128</v>
      </c>
      <c r="F161" s="1" t="s">
        <v>822</v>
      </c>
      <c r="G161">
        <v>172.699128</v>
      </c>
    </row>
    <row r="162" spans="1:7" ht="14.25">
      <c r="A162" t="s">
        <v>823</v>
      </c>
      <c r="B162" t="s">
        <v>824</v>
      </c>
      <c r="C162">
        <v>189.2465</v>
      </c>
      <c r="D162">
        <v>189.2465</v>
      </c>
      <c r="F162" s="1" t="s">
        <v>825</v>
      </c>
      <c r="G162">
        <v>189.2465</v>
      </c>
    </row>
    <row r="163" spans="1:7" ht="14.25">
      <c r="A163" t="s">
        <v>826</v>
      </c>
      <c r="B163" t="s">
        <v>827</v>
      </c>
      <c r="C163">
        <v>122.712308</v>
      </c>
      <c r="D163">
        <v>122.712308</v>
      </c>
      <c r="F163" s="1" t="s">
        <v>828</v>
      </c>
      <c r="G163">
        <v>122.712308</v>
      </c>
    </row>
    <row r="164" spans="1:7" ht="14.25">
      <c r="A164" t="s">
        <v>829</v>
      </c>
      <c r="B164" t="s">
        <v>240</v>
      </c>
      <c r="C164">
        <v>1753.394417</v>
      </c>
      <c r="D164">
        <v>709.272417</v>
      </c>
      <c r="E164">
        <v>1044.122</v>
      </c>
      <c r="F164" s="1" t="s">
        <v>830</v>
      </c>
      <c r="G164">
        <v>1753.394417</v>
      </c>
    </row>
    <row r="165" spans="1:7" ht="14.25">
      <c r="A165" t="s">
        <v>831</v>
      </c>
      <c r="B165" t="s">
        <v>832</v>
      </c>
      <c r="C165">
        <v>237.731517</v>
      </c>
      <c r="D165">
        <v>237.731517</v>
      </c>
      <c r="F165" s="1" t="s">
        <v>435</v>
      </c>
      <c r="G165">
        <v>237.731517</v>
      </c>
    </row>
    <row r="166" spans="1:7" ht="14.25">
      <c r="A166" t="s">
        <v>833</v>
      </c>
      <c r="B166" t="s">
        <v>834</v>
      </c>
      <c r="C166">
        <v>2</v>
      </c>
      <c r="D166">
        <v>2</v>
      </c>
      <c r="F166" s="1" t="s">
        <v>835</v>
      </c>
      <c r="G166">
        <v>2</v>
      </c>
    </row>
    <row r="167" spans="1:7" ht="14.25">
      <c r="A167" t="s">
        <v>836</v>
      </c>
      <c r="B167" t="s">
        <v>837</v>
      </c>
      <c r="C167">
        <v>1061.9955</v>
      </c>
      <c r="D167">
        <v>58.8735</v>
      </c>
      <c r="E167">
        <v>1003.122</v>
      </c>
      <c r="F167" s="1" t="s">
        <v>838</v>
      </c>
      <c r="G167">
        <v>1061.9955</v>
      </c>
    </row>
    <row r="168" spans="1:7" ht="14.25">
      <c r="A168" t="s">
        <v>839</v>
      </c>
      <c r="B168" t="s">
        <v>840</v>
      </c>
      <c r="C168">
        <v>451.6674</v>
      </c>
      <c r="D168">
        <v>410.6674</v>
      </c>
      <c r="E168">
        <v>41</v>
      </c>
      <c r="F168" s="1" t="s">
        <v>841</v>
      </c>
      <c r="G168">
        <v>451.6674</v>
      </c>
    </row>
    <row r="169" spans="1:7" ht="14.25">
      <c r="A169" t="s">
        <v>842</v>
      </c>
      <c r="B169" t="s">
        <v>843</v>
      </c>
      <c r="C169">
        <v>8404.960377</v>
      </c>
      <c r="D169">
        <v>8404.960377</v>
      </c>
      <c r="E169">
        <v>0</v>
      </c>
      <c r="F169" s="1" t="s">
        <v>844</v>
      </c>
      <c r="G169">
        <v>8404.960377</v>
      </c>
    </row>
    <row r="170" spans="1:7" ht="14.25">
      <c r="A170" t="s">
        <v>845</v>
      </c>
      <c r="B170" t="s">
        <v>846</v>
      </c>
      <c r="C170">
        <v>3323.168099</v>
      </c>
      <c r="D170">
        <v>3323.168099</v>
      </c>
      <c r="F170" s="1" t="s">
        <v>847</v>
      </c>
      <c r="G170">
        <v>3323.168099</v>
      </c>
    </row>
    <row r="171" spans="1:7" ht="14.25">
      <c r="A171" t="s">
        <v>848</v>
      </c>
      <c r="B171" t="s">
        <v>849</v>
      </c>
      <c r="C171">
        <v>5050.157578</v>
      </c>
      <c r="D171">
        <v>5050.157578</v>
      </c>
      <c r="F171" s="1" t="s">
        <v>850</v>
      </c>
      <c r="G171">
        <v>5050.157578</v>
      </c>
    </row>
    <row r="172" spans="1:7" ht="14.25">
      <c r="A172" t="s">
        <v>851</v>
      </c>
      <c r="B172" t="s">
        <v>852</v>
      </c>
      <c r="C172">
        <v>31.6347</v>
      </c>
      <c r="D172">
        <v>31.6347</v>
      </c>
      <c r="F172" s="1" t="s">
        <v>853</v>
      </c>
      <c r="G172">
        <v>31.6347</v>
      </c>
    </row>
    <row r="173" spans="1:7" ht="14.25">
      <c r="A173" t="s">
        <v>854</v>
      </c>
      <c r="B173" t="s">
        <v>251</v>
      </c>
      <c r="C173">
        <v>723</v>
      </c>
      <c r="D173">
        <v>0</v>
      </c>
      <c r="E173">
        <v>723</v>
      </c>
      <c r="F173" s="1" t="s">
        <v>855</v>
      </c>
      <c r="G173">
        <v>723</v>
      </c>
    </row>
    <row r="174" spans="1:7" ht="14.25">
      <c r="A174" t="s">
        <v>856</v>
      </c>
      <c r="B174" t="s">
        <v>857</v>
      </c>
      <c r="C174">
        <v>100</v>
      </c>
      <c r="E174">
        <v>100</v>
      </c>
      <c r="F174" s="1" t="s">
        <v>858</v>
      </c>
      <c r="G174">
        <v>100</v>
      </c>
    </row>
    <row r="175" spans="1:7" ht="14.25">
      <c r="A175" t="s">
        <v>859</v>
      </c>
      <c r="B175" t="s">
        <v>860</v>
      </c>
      <c r="C175">
        <v>623</v>
      </c>
      <c r="E175">
        <v>623</v>
      </c>
      <c r="F175" s="1" t="s">
        <v>861</v>
      </c>
      <c r="G175">
        <v>623</v>
      </c>
    </row>
    <row r="176" spans="1:7" ht="14.25">
      <c r="A176" t="s">
        <v>862</v>
      </c>
      <c r="B176" t="s">
        <v>255</v>
      </c>
      <c r="C176">
        <v>2365.607033</v>
      </c>
      <c r="D176">
        <v>1420.279033</v>
      </c>
      <c r="E176">
        <v>945.328</v>
      </c>
      <c r="F176" s="1" t="s">
        <v>863</v>
      </c>
      <c r="G176">
        <v>2365.607033</v>
      </c>
    </row>
    <row r="177" spans="1:7" ht="14.25">
      <c r="A177" t="s">
        <v>864</v>
      </c>
      <c r="B177" t="s">
        <v>865</v>
      </c>
      <c r="C177">
        <v>535.7399</v>
      </c>
      <c r="D177">
        <v>535.7399</v>
      </c>
      <c r="F177" s="1" t="s">
        <v>866</v>
      </c>
      <c r="G177">
        <v>535.7399</v>
      </c>
    </row>
    <row r="178" spans="1:7" ht="14.25">
      <c r="A178" t="s">
        <v>867</v>
      </c>
      <c r="B178" t="s">
        <v>868</v>
      </c>
      <c r="C178">
        <v>65</v>
      </c>
      <c r="D178">
        <v>65</v>
      </c>
      <c r="F178" s="1" t="s">
        <v>869</v>
      </c>
      <c r="G178">
        <v>65</v>
      </c>
    </row>
    <row r="179" spans="1:7" ht="14.25">
      <c r="A179" t="s">
        <v>870</v>
      </c>
      <c r="B179" t="s">
        <v>871</v>
      </c>
      <c r="C179">
        <v>1024.4699</v>
      </c>
      <c r="D179">
        <v>424.1419</v>
      </c>
      <c r="E179">
        <v>600.328</v>
      </c>
      <c r="F179" s="1" t="s">
        <v>872</v>
      </c>
      <c r="G179">
        <v>1024.4699</v>
      </c>
    </row>
    <row r="180" spans="1:7" ht="14.25">
      <c r="A180" t="s">
        <v>873</v>
      </c>
      <c r="B180" t="s">
        <v>874</v>
      </c>
      <c r="C180">
        <v>74.737233</v>
      </c>
      <c r="D180">
        <v>74.737233</v>
      </c>
      <c r="F180" s="1" t="s">
        <v>875</v>
      </c>
      <c r="G180">
        <v>74.737233</v>
      </c>
    </row>
    <row r="181" spans="1:7" ht="14.25">
      <c r="A181" t="s">
        <v>876</v>
      </c>
      <c r="B181" t="s">
        <v>877</v>
      </c>
      <c r="C181">
        <v>234</v>
      </c>
      <c r="D181">
        <v>234</v>
      </c>
      <c r="F181" s="1" t="s">
        <v>878</v>
      </c>
      <c r="G181">
        <v>234</v>
      </c>
    </row>
    <row r="182" spans="1:7" ht="14.25">
      <c r="A182" t="s">
        <v>879</v>
      </c>
      <c r="B182" t="s">
        <v>880</v>
      </c>
      <c r="C182">
        <v>431.66</v>
      </c>
      <c r="D182">
        <v>86.66</v>
      </c>
      <c r="E182">
        <v>345</v>
      </c>
      <c r="F182" s="1" t="s">
        <v>881</v>
      </c>
      <c r="G182">
        <v>431.66</v>
      </c>
    </row>
    <row r="183" spans="1:7" ht="14.25">
      <c r="A183" t="s">
        <v>882</v>
      </c>
      <c r="B183" t="s">
        <v>259</v>
      </c>
      <c r="C183">
        <v>470.4405</v>
      </c>
      <c r="D183">
        <v>227.5205</v>
      </c>
      <c r="E183">
        <v>242.92</v>
      </c>
      <c r="F183" s="1" t="s">
        <v>883</v>
      </c>
      <c r="G183">
        <v>470.4405</v>
      </c>
    </row>
    <row r="184" spans="1:7" ht="14.25">
      <c r="A184" t="s">
        <v>884</v>
      </c>
      <c r="B184" t="s">
        <v>885</v>
      </c>
      <c r="C184">
        <v>299</v>
      </c>
      <c r="D184">
        <v>197</v>
      </c>
      <c r="E184">
        <v>102</v>
      </c>
      <c r="F184" s="1" t="s">
        <v>886</v>
      </c>
      <c r="G184">
        <v>299</v>
      </c>
    </row>
    <row r="185" spans="1:7" ht="14.25">
      <c r="A185" t="s">
        <v>887</v>
      </c>
      <c r="B185" t="s">
        <v>888</v>
      </c>
      <c r="C185">
        <v>6.2505</v>
      </c>
      <c r="D185">
        <v>6.2505</v>
      </c>
      <c r="F185" s="1" t="s">
        <v>889</v>
      </c>
      <c r="G185">
        <v>6.2505</v>
      </c>
    </row>
    <row r="186" spans="1:7" ht="14.25">
      <c r="A186" t="s">
        <v>890</v>
      </c>
      <c r="B186" t="s">
        <v>891</v>
      </c>
      <c r="C186">
        <v>40.19</v>
      </c>
      <c r="D186">
        <v>24.27</v>
      </c>
      <c r="E186">
        <v>15.92</v>
      </c>
      <c r="F186" s="1" t="s">
        <v>892</v>
      </c>
      <c r="G186">
        <v>40.19</v>
      </c>
    </row>
    <row r="187" spans="1:7" ht="14.25">
      <c r="A187" t="s">
        <v>893</v>
      </c>
      <c r="B187" t="s">
        <v>894</v>
      </c>
      <c r="C187">
        <v>125</v>
      </c>
      <c r="E187">
        <v>125</v>
      </c>
      <c r="F187" s="1" t="s">
        <v>895</v>
      </c>
      <c r="G187">
        <v>125</v>
      </c>
    </row>
    <row r="188" spans="1:7" ht="14.25">
      <c r="A188" t="s">
        <v>896</v>
      </c>
      <c r="B188" t="s">
        <v>263</v>
      </c>
      <c r="C188">
        <v>1137.045</v>
      </c>
      <c r="D188">
        <v>538.045</v>
      </c>
      <c r="E188">
        <v>599</v>
      </c>
      <c r="F188" s="1" t="s">
        <v>897</v>
      </c>
      <c r="G188">
        <v>1137.045</v>
      </c>
    </row>
    <row r="189" spans="1:7" ht="14.25">
      <c r="A189" t="s">
        <v>898</v>
      </c>
      <c r="B189" t="s">
        <v>899</v>
      </c>
      <c r="C189">
        <v>315</v>
      </c>
      <c r="D189">
        <v>15</v>
      </c>
      <c r="E189">
        <v>300</v>
      </c>
      <c r="F189" s="1" t="s">
        <v>900</v>
      </c>
      <c r="G189">
        <v>315</v>
      </c>
    </row>
    <row r="190" spans="1:7" ht="14.25">
      <c r="A190" t="s">
        <v>901</v>
      </c>
      <c r="B190" t="s">
        <v>902</v>
      </c>
      <c r="C190">
        <v>182.235</v>
      </c>
      <c r="D190">
        <v>182.235</v>
      </c>
      <c r="F190" s="1" t="s">
        <v>903</v>
      </c>
      <c r="G190">
        <v>182.235</v>
      </c>
    </row>
    <row r="191" spans="1:7" ht="14.25">
      <c r="A191" t="s">
        <v>904</v>
      </c>
      <c r="B191" t="s">
        <v>905</v>
      </c>
      <c r="C191">
        <v>315.253</v>
      </c>
      <c r="D191">
        <v>212.253</v>
      </c>
      <c r="E191">
        <v>103</v>
      </c>
      <c r="F191" s="1" t="s">
        <v>906</v>
      </c>
      <c r="G191">
        <v>315.253</v>
      </c>
    </row>
    <row r="192" spans="1:7" ht="14.25">
      <c r="A192" t="s">
        <v>907</v>
      </c>
      <c r="B192" t="s">
        <v>908</v>
      </c>
      <c r="C192">
        <v>324.557</v>
      </c>
      <c r="D192">
        <v>128.557</v>
      </c>
      <c r="E192">
        <v>196</v>
      </c>
      <c r="F192" s="1" t="s">
        <v>909</v>
      </c>
      <c r="G192">
        <v>324.557</v>
      </c>
    </row>
    <row r="193" spans="1:7" ht="14.25">
      <c r="A193" t="s">
        <v>910</v>
      </c>
      <c r="B193" t="s">
        <v>269</v>
      </c>
      <c r="C193">
        <v>1364.838014</v>
      </c>
      <c r="D193">
        <v>433.345914</v>
      </c>
      <c r="E193">
        <v>931.4921</v>
      </c>
      <c r="F193" s="1" t="s">
        <v>911</v>
      </c>
      <c r="G193">
        <v>1364.838014</v>
      </c>
    </row>
    <row r="194" spans="1:7" ht="14.25">
      <c r="A194" t="s">
        <v>912</v>
      </c>
      <c r="B194" t="s">
        <v>913</v>
      </c>
      <c r="C194">
        <v>80.336214</v>
      </c>
      <c r="D194">
        <v>80.336214</v>
      </c>
      <c r="F194" s="1" t="s">
        <v>435</v>
      </c>
      <c r="G194">
        <v>80.336214</v>
      </c>
    </row>
    <row r="195" spans="1:7" ht="14.25">
      <c r="A195" t="s">
        <v>914</v>
      </c>
      <c r="B195" t="s">
        <v>915</v>
      </c>
      <c r="C195">
        <v>5</v>
      </c>
      <c r="E195">
        <v>5</v>
      </c>
      <c r="F195" s="1" t="s">
        <v>916</v>
      </c>
      <c r="G195">
        <v>5</v>
      </c>
    </row>
    <row r="196" spans="1:7" ht="14.25">
      <c r="A196" t="s">
        <v>917</v>
      </c>
      <c r="B196" t="s">
        <v>918</v>
      </c>
      <c r="C196">
        <v>355.5048</v>
      </c>
      <c r="D196">
        <v>248.7762</v>
      </c>
      <c r="E196">
        <v>106.7286</v>
      </c>
      <c r="F196" s="1" t="s">
        <v>919</v>
      </c>
      <c r="G196">
        <v>355.5048</v>
      </c>
    </row>
    <row r="197" spans="1:7" ht="14.25">
      <c r="A197" t="s">
        <v>920</v>
      </c>
      <c r="B197" t="s">
        <v>921</v>
      </c>
      <c r="C197">
        <v>923.997</v>
      </c>
      <c r="D197">
        <v>104.2335</v>
      </c>
      <c r="E197">
        <v>819.7635</v>
      </c>
      <c r="F197" s="1" t="s">
        <v>922</v>
      </c>
      <c r="G197">
        <v>923.997</v>
      </c>
    </row>
    <row r="198" spans="1:7" ht="14.25">
      <c r="A198" t="s">
        <v>923</v>
      </c>
      <c r="B198" t="s">
        <v>924</v>
      </c>
      <c r="C198">
        <v>4.72</v>
      </c>
      <c r="D198">
        <v>4.72</v>
      </c>
      <c r="E198">
        <v>0</v>
      </c>
      <c r="F198" s="1" t="s">
        <v>925</v>
      </c>
      <c r="G198">
        <v>4.72</v>
      </c>
    </row>
    <row r="199" spans="1:7" ht="14.25">
      <c r="A199" t="s">
        <v>926</v>
      </c>
      <c r="B199" t="s">
        <v>927</v>
      </c>
      <c r="C199">
        <v>4.72</v>
      </c>
      <c r="D199">
        <v>4.72</v>
      </c>
      <c r="F199" s="1" t="s">
        <v>928</v>
      </c>
      <c r="G199">
        <v>4.72</v>
      </c>
    </row>
    <row r="200" spans="1:7" ht="14.25">
      <c r="A200" t="s">
        <v>929</v>
      </c>
      <c r="B200" t="s">
        <v>272</v>
      </c>
      <c r="C200">
        <v>4383.8586</v>
      </c>
      <c r="D200">
        <v>591.3586</v>
      </c>
      <c r="E200">
        <v>3792.5</v>
      </c>
      <c r="F200" s="1" t="s">
        <v>930</v>
      </c>
      <c r="G200">
        <v>4383.8586</v>
      </c>
    </row>
    <row r="201" spans="1:7" ht="14.25">
      <c r="A201" t="s">
        <v>931</v>
      </c>
      <c r="B201" t="s">
        <v>932</v>
      </c>
      <c r="C201">
        <v>2127.9848</v>
      </c>
      <c r="D201">
        <v>210.4848</v>
      </c>
      <c r="E201">
        <v>1917.5</v>
      </c>
      <c r="F201" s="1" t="s">
        <v>933</v>
      </c>
      <c r="G201">
        <v>2127.9848</v>
      </c>
    </row>
    <row r="202" spans="1:7" ht="14.25">
      <c r="A202" t="s">
        <v>934</v>
      </c>
      <c r="B202" t="s">
        <v>935</v>
      </c>
      <c r="C202">
        <v>2255.8738</v>
      </c>
      <c r="D202">
        <v>380.8738</v>
      </c>
      <c r="E202">
        <v>1875</v>
      </c>
      <c r="F202" s="1" t="s">
        <v>936</v>
      </c>
      <c r="G202">
        <v>2255.8738</v>
      </c>
    </row>
    <row r="203" spans="1:7" ht="14.25">
      <c r="A203" t="s">
        <v>937</v>
      </c>
      <c r="B203" t="s">
        <v>275</v>
      </c>
      <c r="C203">
        <v>145.724</v>
      </c>
      <c r="D203">
        <v>3.724</v>
      </c>
      <c r="E203">
        <v>142</v>
      </c>
      <c r="F203" s="1" t="s">
        <v>938</v>
      </c>
      <c r="G203">
        <v>145.724</v>
      </c>
    </row>
    <row r="204" spans="1:7" ht="14.25">
      <c r="A204" t="s">
        <v>939</v>
      </c>
      <c r="B204" t="s">
        <v>940</v>
      </c>
      <c r="C204">
        <v>125.724</v>
      </c>
      <c r="D204">
        <v>3.724</v>
      </c>
      <c r="E204">
        <v>122</v>
      </c>
      <c r="F204" s="1" t="s">
        <v>941</v>
      </c>
      <c r="G204">
        <v>125.724</v>
      </c>
    </row>
    <row r="205" spans="1:7" ht="14.25">
      <c r="A205" t="s">
        <v>942</v>
      </c>
      <c r="B205" t="s">
        <v>943</v>
      </c>
      <c r="C205">
        <v>20</v>
      </c>
      <c r="E205">
        <v>20</v>
      </c>
      <c r="F205" s="1" t="s">
        <v>944</v>
      </c>
      <c r="G205">
        <v>20</v>
      </c>
    </row>
    <row r="206" spans="1:7" ht="14.25">
      <c r="A206" t="s">
        <v>945</v>
      </c>
      <c r="B206" t="s">
        <v>277</v>
      </c>
      <c r="C206">
        <v>667.2117</v>
      </c>
      <c r="D206">
        <v>97.2117</v>
      </c>
      <c r="E206">
        <v>570</v>
      </c>
      <c r="F206" s="1" t="s">
        <v>946</v>
      </c>
      <c r="G206">
        <v>667.2117</v>
      </c>
    </row>
    <row r="207" spans="1:7" ht="14.25">
      <c r="A207" t="s">
        <v>947</v>
      </c>
      <c r="B207" t="s">
        <v>948</v>
      </c>
      <c r="C207">
        <v>95.1823</v>
      </c>
      <c r="D207">
        <v>25.1823</v>
      </c>
      <c r="E207">
        <v>70</v>
      </c>
      <c r="F207" s="1" t="s">
        <v>949</v>
      </c>
      <c r="G207">
        <v>95.1823</v>
      </c>
    </row>
    <row r="208" spans="1:7" ht="14.25">
      <c r="A208" t="s">
        <v>950</v>
      </c>
      <c r="B208" t="s">
        <v>951</v>
      </c>
      <c r="C208">
        <v>572.0294</v>
      </c>
      <c r="D208">
        <v>72.0294</v>
      </c>
      <c r="E208">
        <v>500</v>
      </c>
      <c r="F208" s="1" t="s">
        <v>952</v>
      </c>
      <c r="G208">
        <v>572.0294</v>
      </c>
    </row>
    <row r="209" spans="1:7" ht="14.25">
      <c r="A209" t="s">
        <v>953</v>
      </c>
      <c r="B209" t="s">
        <v>954</v>
      </c>
      <c r="C209">
        <v>0</v>
      </c>
      <c r="D209">
        <v>0</v>
      </c>
      <c r="E209">
        <v>0</v>
      </c>
      <c r="F209" s="1" t="s">
        <v>955</v>
      </c>
      <c r="G209">
        <v>0</v>
      </c>
    </row>
    <row r="210" spans="1:7" ht="14.25">
      <c r="A210" t="s">
        <v>956</v>
      </c>
      <c r="B210" t="s">
        <v>280</v>
      </c>
      <c r="C210">
        <v>0</v>
      </c>
      <c r="D210">
        <v>0</v>
      </c>
      <c r="E210">
        <v>0</v>
      </c>
      <c r="F210" s="1" t="s">
        <v>957</v>
      </c>
      <c r="G210">
        <v>0</v>
      </c>
    </row>
    <row r="211" spans="1:7" ht="14.25">
      <c r="A211" t="s">
        <v>958</v>
      </c>
      <c r="B211" t="s">
        <v>282</v>
      </c>
      <c r="C211">
        <v>7353.557</v>
      </c>
      <c r="D211">
        <v>207.557</v>
      </c>
      <c r="E211">
        <v>7146</v>
      </c>
      <c r="F211" s="1" t="s">
        <v>959</v>
      </c>
      <c r="G211">
        <v>7353.557</v>
      </c>
    </row>
    <row r="212" spans="1:7" ht="14.25">
      <c r="A212" t="s">
        <v>960</v>
      </c>
      <c r="B212" t="s">
        <v>961</v>
      </c>
      <c r="C212">
        <v>7353.557</v>
      </c>
      <c r="D212">
        <v>207.557</v>
      </c>
      <c r="E212">
        <v>7146</v>
      </c>
      <c r="F212" s="1" t="s">
        <v>962</v>
      </c>
      <c r="G212">
        <v>7353.557</v>
      </c>
    </row>
    <row r="213" spans="1:7" ht="14.25">
      <c r="A213" t="s">
        <v>963</v>
      </c>
      <c r="B213" t="s">
        <v>284</v>
      </c>
      <c r="C213">
        <v>125.676266</v>
      </c>
      <c r="D213">
        <v>125.676266</v>
      </c>
      <c r="E213">
        <v>0</v>
      </c>
      <c r="F213" s="1" t="s">
        <v>964</v>
      </c>
      <c r="G213">
        <v>125.676266</v>
      </c>
    </row>
    <row r="214" spans="1:7" ht="14.25">
      <c r="A214" t="s">
        <v>965</v>
      </c>
      <c r="B214" t="s">
        <v>966</v>
      </c>
      <c r="C214">
        <v>41.430666</v>
      </c>
      <c r="D214">
        <v>41.430666</v>
      </c>
      <c r="F214" s="1" t="s">
        <v>435</v>
      </c>
      <c r="G214">
        <v>41.430666</v>
      </c>
    </row>
    <row r="215" spans="1:7" ht="14.25">
      <c r="A215" t="s">
        <v>967</v>
      </c>
      <c r="B215" t="s">
        <v>968</v>
      </c>
      <c r="C215">
        <v>29</v>
      </c>
      <c r="D215">
        <v>29</v>
      </c>
      <c r="F215" s="1" t="s">
        <v>438</v>
      </c>
      <c r="G215">
        <v>29</v>
      </c>
    </row>
    <row r="216" spans="1:7" ht="14.25">
      <c r="A216" t="s">
        <v>969</v>
      </c>
      <c r="B216" t="s">
        <v>970</v>
      </c>
      <c r="C216">
        <v>55.2456</v>
      </c>
      <c r="D216">
        <v>55.2456</v>
      </c>
      <c r="F216" s="1" t="s">
        <v>971</v>
      </c>
      <c r="G216">
        <v>55.2456</v>
      </c>
    </row>
    <row r="217" spans="1:7" ht="14.25">
      <c r="A217" t="s">
        <v>972</v>
      </c>
      <c r="B217" t="s">
        <v>973</v>
      </c>
      <c r="C217">
        <v>56.04</v>
      </c>
      <c r="D217">
        <v>24</v>
      </c>
      <c r="E217">
        <v>32.04</v>
      </c>
      <c r="F217" s="1" t="s">
        <v>974</v>
      </c>
      <c r="G217">
        <v>56.04</v>
      </c>
    </row>
    <row r="218" spans="1:7" ht="14.25">
      <c r="A218" t="s">
        <v>975</v>
      </c>
      <c r="B218" t="s">
        <v>976</v>
      </c>
      <c r="C218">
        <v>56.04</v>
      </c>
      <c r="D218">
        <v>24</v>
      </c>
      <c r="E218">
        <v>32.04</v>
      </c>
      <c r="F218" s="1" t="s">
        <v>974</v>
      </c>
      <c r="G218">
        <v>56.04</v>
      </c>
    </row>
    <row r="219" spans="1:7" ht="14.25">
      <c r="A219" t="s">
        <v>977</v>
      </c>
      <c r="B219" t="s">
        <v>289</v>
      </c>
      <c r="C219">
        <v>28561.654668</v>
      </c>
      <c r="D219">
        <v>4768.458567</v>
      </c>
      <c r="E219">
        <v>23793.196101</v>
      </c>
      <c r="F219" s="1" t="s">
        <v>289</v>
      </c>
      <c r="G219">
        <v>28561.654668</v>
      </c>
    </row>
    <row r="220" spans="1:7" ht="14.25">
      <c r="A220" t="s">
        <v>978</v>
      </c>
      <c r="B220" t="s">
        <v>290</v>
      </c>
      <c r="C220">
        <v>595.658728</v>
      </c>
      <c r="D220">
        <v>559.078728</v>
      </c>
      <c r="E220">
        <v>36.58</v>
      </c>
      <c r="F220" s="1" t="s">
        <v>979</v>
      </c>
      <c r="G220">
        <v>595.658728</v>
      </c>
    </row>
    <row r="221" spans="1:7" ht="14.25">
      <c r="A221" t="s">
        <v>980</v>
      </c>
      <c r="B221" t="s">
        <v>981</v>
      </c>
      <c r="C221">
        <v>540.682934</v>
      </c>
      <c r="D221">
        <v>540.682934</v>
      </c>
      <c r="F221" s="1" t="s">
        <v>435</v>
      </c>
      <c r="G221">
        <v>540.682934</v>
      </c>
    </row>
    <row r="222" spans="1:7" ht="14.25">
      <c r="A222" t="s">
        <v>982</v>
      </c>
      <c r="B222" t="s">
        <v>983</v>
      </c>
      <c r="C222">
        <v>54.975794</v>
      </c>
      <c r="D222">
        <v>18.395794</v>
      </c>
      <c r="E222">
        <v>36.58</v>
      </c>
      <c r="F222" s="1" t="s">
        <v>984</v>
      </c>
      <c r="G222">
        <v>54.975794</v>
      </c>
    </row>
    <row r="223" spans="1:7" ht="14.25">
      <c r="A223" t="s">
        <v>985</v>
      </c>
      <c r="B223" t="s">
        <v>292</v>
      </c>
      <c r="C223">
        <v>401</v>
      </c>
      <c r="D223">
        <v>0</v>
      </c>
      <c r="E223">
        <v>401</v>
      </c>
      <c r="F223" s="1" t="s">
        <v>986</v>
      </c>
      <c r="G223">
        <v>401</v>
      </c>
    </row>
    <row r="224" spans="1:7" ht="14.25">
      <c r="A224" t="s">
        <v>987</v>
      </c>
      <c r="B224" t="s">
        <v>988</v>
      </c>
      <c r="C224">
        <v>401</v>
      </c>
      <c r="E224">
        <v>401</v>
      </c>
      <c r="F224" s="1" t="s">
        <v>989</v>
      </c>
      <c r="G224">
        <v>401</v>
      </c>
    </row>
    <row r="225" spans="1:7" ht="14.25">
      <c r="A225" t="s">
        <v>990</v>
      </c>
      <c r="B225" t="s">
        <v>294</v>
      </c>
      <c r="C225">
        <v>4784.419748</v>
      </c>
      <c r="D225">
        <v>2565.692948</v>
      </c>
      <c r="E225">
        <v>2218.7268</v>
      </c>
      <c r="F225" s="1" t="s">
        <v>991</v>
      </c>
      <c r="G225">
        <v>4784.419748</v>
      </c>
    </row>
    <row r="226" spans="1:7" ht="14.25">
      <c r="A226" t="s">
        <v>992</v>
      </c>
      <c r="B226" t="s">
        <v>993</v>
      </c>
      <c r="C226">
        <v>194.956481</v>
      </c>
      <c r="D226">
        <v>194.956481</v>
      </c>
      <c r="F226" s="1" t="s">
        <v>994</v>
      </c>
      <c r="G226">
        <v>194.956481</v>
      </c>
    </row>
    <row r="227" spans="1:7" ht="14.25">
      <c r="A227" t="s">
        <v>995</v>
      </c>
      <c r="B227" t="s">
        <v>996</v>
      </c>
      <c r="C227">
        <v>239.778822</v>
      </c>
      <c r="D227">
        <v>220.502022</v>
      </c>
      <c r="E227">
        <v>19.2768</v>
      </c>
      <c r="F227" s="1" t="s">
        <v>997</v>
      </c>
      <c r="G227">
        <v>239.778822</v>
      </c>
    </row>
    <row r="228" spans="1:7" ht="14.25">
      <c r="A228" t="s">
        <v>998</v>
      </c>
      <c r="B228" t="s">
        <v>999</v>
      </c>
      <c r="C228">
        <v>4349.684445</v>
      </c>
      <c r="D228">
        <v>2150.234445</v>
      </c>
      <c r="E228">
        <v>2199.45</v>
      </c>
      <c r="F228" s="1" t="s">
        <v>1000</v>
      </c>
      <c r="G228">
        <v>4349.684445</v>
      </c>
    </row>
    <row r="229" spans="1:7" ht="14.25">
      <c r="A229" t="s">
        <v>1001</v>
      </c>
      <c r="B229" t="s">
        <v>297</v>
      </c>
      <c r="C229">
        <v>3220.144297</v>
      </c>
      <c r="D229">
        <v>341.654297</v>
      </c>
      <c r="E229">
        <v>2878.49</v>
      </c>
      <c r="F229" s="1" t="s">
        <v>1002</v>
      </c>
      <c r="G229">
        <v>3220.144297</v>
      </c>
    </row>
    <row r="230" spans="1:7" ht="14.25">
      <c r="A230" t="s">
        <v>1003</v>
      </c>
      <c r="B230" t="s">
        <v>1004</v>
      </c>
      <c r="C230">
        <v>275.550697</v>
      </c>
      <c r="D230">
        <v>275.550697</v>
      </c>
      <c r="F230" s="1" t="s">
        <v>1005</v>
      </c>
      <c r="G230">
        <v>275.550697</v>
      </c>
    </row>
    <row r="231" spans="1:7" ht="14.25">
      <c r="A231" t="s">
        <v>1006</v>
      </c>
      <c r="B231" t="s">
        <v>1007</v>
      </c>
      <c r="C231">
        <v>12.9016</v>
      </c>
      <c r="D231">
        <v>12.9016</v>
      </c>
      <c r="F231" s="1" t="s">
        <v>1008</v>
      </c>
      <c r="G231">
        <v>12.9016</v>
      </c>
    </row>
    <row r="232" spans="1:7" ht="14.25">
      <c r="A232" t="s">
        <v>1009</v>
      </c>
      <c r="B232" t="s">
        <v>1010</v>
      </c>
      <c r="C232">
        <v>122.25</v>
      </c>
      <c r="E232">
        <v>122.25</v>
      </c>
      <c r="F232" s="1" t="s">
        <v>1011</v>
      </c>
      <c r="G232">
        <v>122.25</v>
      </c>
    </row>
    <row r="233" spans="1:7" ht="14.25">
      <c r="A233" t="s">
        <v>1012</v>
      </c>
      <c r="B233" t="s">
        <v>1013</v>
      </c>
      <c r="C233">
        <v>2576.79</v>
      </c>
      <c r="D233">
        <v>3</v>
      </c>
      <c r="E233">
        <v>2573.79</v>
      </c>
      <c r="F233" s="1" t="s">
        <v>1014</v>
      </c>
      <c r="G233">
        <v>2576.79</v>
      </c>
    </row>
    <row r="234" spans="1:7" ht="14.25">
      <c r="A234" t="s">
        <v>1015</v>
      </c>
      <c r="B234" t="s">
        <v>1016</v>
      </c>
      <c r="C234">
        <v>64.08</v>
      </c>
      <c r="E234">
        <v>64.08</v>
      </c>
      <c r="F234" s="1" t="s">
        <v>1017</v>
      </c>
      <c r="G234">
        <v>64.08</v>
      </c>
    </row>
    <row r="235" spans="1:7" ht="14.25">
      <c r="A235" t="s">
        <v>1018</v>
      </c>
      <c r="B235" t="s">
        <v>1019</v>
      </c>
      <c r="C235">
        <v>168.572</v>
      </c>
      <c r="D235">
        <v>50.202</v>
      </c>
      <c r="E235">
        <v>118.37</v>
      </c>
      <c r="F235" s="1" t="s">
        <v>1020</v>
      </c>
      <c r="G235">
        <v>168.572</v>
      </c>
    </row>
    <row r="236" spans="1:7" ht="14.25">
      <c r="A236" t="s">
        <v>1021</v>
      </c>
      <c r="B236" t="s">
        <v>304</v>
      </c>
      <c r="C236">
        <v>0</v>
      </c>
      <c r="D236">
        <v>0</v>
      </c>
      <c r="E236">
        <v>0</v>
      </c>
      <c r="F236" s="1" t="s">
        <v>1022</v>
      </c>
      <c r="G236">
        <v>0</v>
      </c>
    </row>
    <row r="237" spans="1:7" ht="14.25">
      <c r="A237" t="s">
        <v>1023</v>
      </c>
      <c r="B237" t="s">
        <v>306</v>
      </c>
      <c r="C237">
        <v>762.843997</v>
      </c>
      <c r="D237">
        <v>631.880797</v>
      </c>
      <c r="E237">
        <v>130.9632</v>
      </c>
      <c r="F237" s="1" t="s">
        <v>1024</v>
      </c>
      <c r="G237">
        <v>762.843997</v>
      </c>
    </row>
    <row r="238" spans="1:7" ht="14.25">
      <c r="A238" t="s">
        <v>1025</v>
      </c>
      <c r="B238" t="s">
        <v>1026</v>
      </c>
      <c r="C238">
        <v>522.443363</v>
      </c>
      <c r="D238">
        <v>522.443363</v>
      </c>
      <c r="F238" s="1" t="s">
        <v>1027</v>
      </c>
      <c r="G238">
        <v>522.443363</v>
      </c>
    </row>
    <row r="239" spans="1:7" ht="14.25">
      <c r="A239" t="s">
        <v>1028</v>
      </c>
      <c r="B239" t="s">
        <v>1029</v>
      </c>
      <c r="C239">
        <v>63.972394</v>
      </c>
      <c r="D239">
        <v>33.172394</v>
      </c>
      <c r="E239">
        <v>30.8</v>
      </c>
      <c r="F239" s="1" t="s">
        <v>1030</v>
      </c>
      <c r="G239">
        <v>63.972394</v>
      </c>
    </row>
    <row r="240" spans="1:7" ht="14.25">
      <c r="A240" t="s">
        <v>1031</v>
      </c>
      <c r="B240" t="s">
        <v>1032</v>
      </c>
      <c r="C240">
        <v>176.42824</v>
      </c>
      <c r="D240">
        <v>76.26504</v>
      </c>
      <c r="E240">
        <v>100.1632</v>
      </c>
      <c r="F240" s="1" t="s">
        <v>1033</v>
      </c>
      <c r="G240">
        <v>176.42824</v>
      </c>
    </row>
    <row r="241" spans="1:7" ht="14.25">
      <c r="A241" t="s">
        <v>1034</v>
      </c>
      <c r="B241" t="s">
        <v>310</v>
      </c>
      <c r="C241">
        <v>255.771605</v>
      </c>
      <c r="D241">
        <v>255.771605</v>
      </c>
      <c r="E241">
        <v>0</v>
      </c>
      <c r="F241" s="1" t="s">
        <v>1035</v>
      </c>
      <c r="G241">
        <v>255.771605</v>
      </c>
    </row>
    <row r="242" spans="1:7" ht="14.25">
      <c r="A242" t="s">
        <v>1036</v>
      </c>
      <c r="B242" t="s">
        <v>1037</v>
      </c>
      <c r="C242">
        <v>112.755902</v>
      </c>
      <c r="D242">
        <v>112.755902</v>
      </c>
      <c r="F242" s="1" t="s">
        <v>1038</v>
      </c>
      <c r="G242">
        <v>112.755902</v>
      </c>
    </row>
    <row r="243" spans="1:7" ht="14.25">
      <c r="A243" t="s">
        <v>1039</v>
      </c>
      <c r="B243" t="s">
        <v>1040</v>
      </c>
      <c r="C243">
        <v>143.015703</v>
      </c>
      <c r="D243">
        <v>143.015703</v>
      </c>
      <c r="F243" s="1" t="s">
        <v>1041</v>
      </c>
      <c r="G243">
        <v>143.015703</v>
      </c>
    </row>
    <row r="244" spans="1:7" ht="14.25">
      <c r="A244" t="s">
        <v>1042</v>
      </c>
      <c r="B244" t="s">
        <v>313</v>
      </c>
      <c r="C244">
        <v>16482.436101</v>
      </c>
      <c r="D244">
        <v>0</v>
      </c>
      <c r="E244">
        <v>16482.436101</v>
      </c>
      <c r="F244" s="1" t="s">
        <v>1043</v>
      </c>
      <c r="G244">
        <v>16482.436101</v>
      </c>
    </row>
    <row r="245" spans="1:7" ht="14.25">
      <c r="A245" t="s">
        <v>1044</v>
      </c>
      <c r="B245" t="s">
        <v>1045</v>
      </c>
      <c r="C245">
        <v>16482.436101</v>
      </c>
      <c r="E245">
        <v>16482.436101</v>
      </c>
      <c r="F245" s="1" t="s">
        <v>1046</v>
      </c>
      <c r="G245">
        <v>16482.436101</v>
      </c>
    </row>
    <row r="246" spans="1:7" ht="14.25">
      <c r="A246" t="s">
        <v>1047</v>
      </c>
      <c r="B246" t="s">
        <v>315</v>
      </c>
      <c r="C246">
        <v>1316.2</v>
      </c>
      <c r="D246">
        <v>110.2</v>
      </c>
      <c r="E246">
        <v>1206</v>
      </c>
      <c r="F246" s="1" t="s">
        <v>1048</v>
      </c>
      <c r="G246">
        <v>1316.2</v>
      </c>
    </row>
    <row r="247" spans="1:7" ht="14.25">
      <c r="A247" t="s">
        <v>1049</v>
      </c>
      <c r="B247" t="s">
        <v>1050</v>
      </c>
      <c r="C247">
        <v>1316.2</v>
      </c>
      <c r="D247">
        <v>110.2</v>
      </c>
      <c r="E247">
        <v>1206</v>
      </c>
      <c r="F247" s="1" t="s">
        <v>1051</v>
      </c>
      <c r="G247">
        <v>1316.2</v>
      </c>
    </row>
    <row r="248" spans="1:7" ht="14.25">
      <c r="A248" t="s">
        <v>1052</v>
      </c>
      <c r="B248" t="s">
        <v>318</v>
      </c>
      <c r="C248">
        <v>78</v>
      </c>
      <c r="D248">
        <v>0</v>
      </c>
      <c r="E248">
        <v>78</v>
      </c>
      <c r="F248" s="1" t="s">
        <v>1053</v>
      </c>
      <c r="G248">
        <v>78</v>
      </c>
    </row>
    <row r="249" spans="1:7" ht="14.25">
      <c r="A249" t="s">
        <v>1054</v>
      </c>
      <c r="B249" t="s">
        <v>1055</v>
      </c>
      <c r="C249">
        <v>78</v>
      </c>
      <c r="E249">
        <v>78</v>
      </c>
      <c r="F249" s="1" t="s">
        <v>1056</v>
      </c>
      <c r="G249">
        <v>78</v>
      </c>
    </row>
    <row r="250" spans="1:7" ht="14.25">
      <c r="A250" t="s">
        <v>1057</v>
      </c>
      <c r="B250" t="s">
        <v>320</v>
      </c>
      <c r="C250">
        <v>105.580192</v>
      </c>
      <c r="D250">
        <v>93.580192</v>
      </c>
      <c r="E250">
        <v>12</v>
      </c>
      <c r="F250" s="1" t="s">
        <v>1058</v>
      </c>
      <c r="G250">
        <v>105.580192</v>
      </c>
    </row>
    <row r="251" spans="1:7" ht="14.25">
      <c r="A251" t="s">
        <v>1059</v>
      </c>
      <c r="B251" t="s">
        <v>1060</v>
      </c>
      <c r="C251">
        <v>40.080192</v>
      </c>
      <c r="D251">
        <v>40.080192</v>
      </c>
      <c r="F251" s="1" t="s">
        <v>435</v>
      </c>
      <c r="G251">
        <v>40.080192</v>
      </c>
    </row>
    <row r="252" spans="1:7" ht="14.25">
      <c r="A252" t="s">
        <v>1061</v>
      </c>
      <c r="B252" t="s">
        <v>1062</v>
      </c>
      <c r="C252">
        <v>30</v>
      </c>
      <c r="D252">
        <v>18</v>
      </c>
      <c r="E252">
        <v>12</v>
      </c>
      <c r="F252" s="1" t="s">
        <v>438</v>
      </c>
      <c r="G252">
        <v>30</v>
      </c>
    </row>
    <row r="253" spans="1:7" ht="14.25">
      <c r="A253" t="s">
        <v>1063</v>
      </c>
      <c r="B253" t="s">
        <v>1064</v>
      </c>
      <c r="C253">
        <v>3.5</v>
      </c>
      <c r="D253">
        <v>3.5</v>
      </c>
      <c r="F253" s="1" t="s">
        <v>1065</v>
      </c>
      <c r="G253">
        <v>3.5</v>
      </c>
    </row>
    <row r="254" spans="1:7" ht="14.25">
      <c r="A254" t="s">
        <v>1066</v>
      </c>
      <c r="B254" t="s">
        <v>1067</v>
      </c>
      <c r="C254">
        <v>32</v>
      </c>
      <c r="D254">
        <v>32</v>
      </c>
      <c r="F254" s="1" t="s">
        <v>1068</v>
      </c>
      <c r="G254">
        <v>32</v>
      </c>
    </row>
    <row r="255" spans="1:7" ht="14.25">
      <c r="A255" t="s">
        <v>1069</v>
      </c>
      <c r="B255" t="s">
        <v>1070</v>
      </c>
      <c r="C255">
        <v>559.6</v>
      </c>
      <c r="D255">
        <v>210.6</v>
      </c>
      <c r="E255">
        <v>349</v>
      </c>
      <c r="F255" s="1" t="s">
        <v>1071</v>
      </c>
      <c r="G255">
        <v>559.6</v>
      </c>
    </row>
    <row r="256" spans="1:7" ht="14.25">
      <c r="A256" t="s">
        <v>1072</v>
      </c>
      <c r="B256" t="s">
        <v>1073</v>
      </c>
      <c r="C256">
        <v>559.6</v>
      </c>
      <c r="D256">
        <v>210.6</v>
      </c>
      <c r="E256">
        <v>349</v>
      </c>
      <c r="F256" s="1" t="s">
        <v>1071</v>
      </c>
      <c r="G256">
        <v>559.6</v>
      </c>
    </row>
    <row r="257" spans="1:7" ht="14.25">
      <c r="A257" t="s">
        <v>1074</v>
      </c>
      <c r="B257" t="s">
        <v>325</v>
      </c>
      <c r="C257">
        <v>943.67</v>
      </c>
      <c r="D257">
        <v>135</v>
      </c>
      <c r="E257">
        <v>808.67</v>
      </c>
      <c r="F257" s="1" t="s">
        <v>325</v>
      </c>
      <c r="G257">
        <v>943.67</v>
      </c>
    </row>
    <row r="258" spans="1:7" ht="14.25">
      <c r="A258" t="s">
        <v>1075</v>
      </c>
      <c r="B258" t="s">
        <v>326</v>
      </c>
      <c r="C258">
        <v>803.67</v>
      </c>
      <c r="D258">
        <v>0</v>
      </c>
      <c r="E258">
        <v>803.67</v>
      </c>
      <c r="F258" s="1" t="s">
        <v>1076</v>
      </c>
      <c r="G258">
        <v>803.67</v>
      </c>
    </row>
    <row r="259" spans="1:7" ht="14.25">
      <c r="A259" t="s">
        <v>1077</v>
      </c>
      <c r="B259" t="s">
        <v>1078</v>
      </c>
      <c r="C259">
        <v>783.67</v>
      </c>
      <c r="E259">
        <v>783.67</v>
      </c>
      <c r="F259" s="1" t="s">
        <v>1079</v>
      </c>
      <c r="G259">
        <v>783.67</v>
      </c>
    </row>
    <row r="260" spans="1:7" ht="14.25">
      <c r="A260" t="s">
        <v>1080</v>
      </c>
      <c r="B260" t="s">
        <v>1081</v>
      </c>
      <c r="C260">
        <v>20</v>
      </c>
      <c r="E260">
        <v>20</v>
      </c>
      <c r="F260" s="1" t="s">
        <v>1082</v>
      </c>
      <c r="G260">
        <v>20</v>
      </c>
    </row>
    <row r="261" spans="1:7" ht="14.25">
      <c r="A261" t="s">
        <v>1083</v>
      </c>
      <c r="B261" t="s">
        <v>1084</v>
      </c>
      <c r="C261">
        <v>135</v>
      </c>
      <c r="D261">
        <v>135</v>
      </c>
      <c r="E261">
        <v>0</v>
      </c>
      <c r="F261" s="1" t="s">
        <v>1085</v>
      </c>
      <c r="G261">
        <v>135</v>
      </c>
    </row>
    <row r="262" spans="1:7" ht="14.25">
      <c r="A262" t="s">
        <v>1086</v>
      </c>
      <c r="B262" t="s">
        <v>1087</v>
      </c>
      <c r="C262">
        <v>135</v>
      </c>
      <c r="D262">
        <v>135</v>
      </c>
      <c r="F262" s="1" t="s">
        <v>1088</v>
      </c>
      <c r="G262">
        <v>135</v>
      </c>
    </row>
    <row r="263" spans="1:7" ht="14.25">
      <c r="A263" t="s">
        <v>1089</v>
      </c>
      <c r="B263" t="s">
        <v>1090</v>
      </c>
      <c r="C263">
        <v>5</v>
      </c>
      <c r="D263">
        <v>0</v>
      </c>
      <c r="E263">
        <v>5</v>
      </c>
      <c r="F263" s="1" t="s">
        <v>1091</v>
      </c>
      <c r="G263">
        <v>5</v>
      </c>
    </row>
    <row r="264" spans="1:7" ht="14.25">
      <c r="A264" t="s">
        <v>1092</v>
      </c>
      <c r="B264" t="s">
        <v>1093</v>
      </c>
      <c r="C264">
        <v>5</v>
      </c>
      <c r="E264">
        <v>5</v>
      </c>
      <c r="F264" s="1" t="s">
        <v>1094</v>
      </c>
      <c r="G264">
        <v>5</v>
      </c>
    </row>
    <row r="265" spans="1:7" ht="14.25">
      <c r="A265" t="s">
        <v>1095</v>
      </c>
      <c r="B265" t="s">
        <v>330</v>
      </c>
      <c r="C265">
        <v>21132.523865</v>
      </c>
      <c r="D265">
        <v>8315.688719</v>
      </c>
      <c r="E265">
        <v>12816.835146</v>
      </c>
      <c r="F265" s="1" t="s">
        <v>330</v>
      </c>
      <c r="G265">
        <v>21132.523865</v>
      </c>
    </row>
    <row r="266" spans="1:7" ht="14.25">
      <c r="A266" t="s">
        <v>1096</v>
      </c>
      <c r="B266" t="s">
        <v>331</v>
      </c>
      <c r="C266">
        <v>1265.368514</v>
      </c>
      <c r="D266">
        <v>1265.368514</v>
      </c>
      <c r="E266">
        <v>0</v>
      </c>
      <c r="F266" s="1" t="s">
        <v>1097</v>
      </c>
      <c r="G266">
        <v>1265.368514</v>
      </c>
    </row>
    <row r="267" spans="1:7" ht="14.25">
      <c r="A267" t="s">
        <v>1098</v>
      </c>
      <c r="B267" t="s">
        <v>1099</v>
      </c>
      <c r="C267">
        <v>1110.726514</v>
      </c>
      <c r="D267">
        <v>1110.726514</v>
      </c>
      <c r="F267" s="1" t="s">
        <v>435</v>
      </c>
      <c r="G267">
        <v>1110.726514</v>
      </c>
    </row>
    <row r="268" spans="1:7" ht="14.25">
      <c r="A268" t="s">
        <v>1100</v>
      </c>
      <c r="B268" t="s">
        <v>1101</v>
      </c>
      <c r="C268">
        <v>1.35</v>
      </c>
      <c r="D268">
        <v>1.35</v>
      </c>
      <c r="F268" s="1" t="s">
        <v>438</v>
      </c>
      <c r="G268">
        <v>1.35</v>
      </c>
    </row>
    <row r="269" spans="1:7" ht="14.25">
      <c r="A269" t="s">
        <v>1102</v>
      </c>
      <c r="B269" t="s">
        <v>1103</v>
      </c>
      <c r="C269">
        <v>40</v>
      </c>
      <c r="D269">
        <v>40</v>
      </c>
      <c r="F269" s="1" t="s">
        <v>1104</v>
      </c>
      <c r="G269">
        <v>40</v>
      </c>
    </row>
    <row r="270" spans="1:7" ht="14.25">
      <c r="A270" t="s">
        <v>1105</v>
      </c>
      <c r="B270" t="s">
        <v>1106</v>
      </c>
      <c r="C270">
        <v>10</v>
      </c>
      <c r="D270">
        <v>10</v>
      </c>
      <c r="F270" s="1" t="s">
        <v>1107</v>
      </c>
      <c r="G270">
        <v>10</v>
      </c>
    </row>
    <row r="271" spans="1:7" ht="14.25">
      <c r="A271" t="s">
        <v>1108</v>
      </c>
      <c r="B271" t="s">
        <v>1109</v>
      </c>
      <c r="C271">
        <v>103.292</v>
      </c>
      <c r="D271">
        <v>103.292</v>
      </c>
      <c r="F271" s="1" t="s">
        <v>1110</v>
      </c>
      <c r="G271">
        <v>103.292</v>
      </c>
    </row>
    <row r="272" spans="1:7" ht="14.25">
      <c r="A272" t="s">
        <v>1111</v>
      </c>
      <c r="B272" t="s">
        <v>1112</v>
      </c>
      <c r="C272">
        <v>30</v>
      </c>
      <c r="D272">
        <v>30</v>
      </c>
      <c r="E272">
        <v>0</v>
      </c>
      <c r="F272" s="1" t="s">
        <v>1113</v>
      </c>
      <c r="G272">
        <v>30</v>
      </c>
    </row>
    <row r="273" spans="1:7" ht="14.25">
      <c r="A273" t="s">
        <v>1114</v>
      </c>
      <c r="B273" t="s">
        <v>1115</v>
      </c>
      <c r="C273">
        <v>30</v>
      </c>
      <c r="D273">
        <v>30</v>
      </c>
      <c r="F273" s="1" t="s">
        <v>1113</v>
      </c>
      <c r="G273">
        <v>30</v>
      </c>
    </row>
    <row r="274" spans="1:7" ht="14.25">
      <c r="A274" t="s">
        <v>1116</v>
      </c>
      <c r="B274" t="s">
        <v>335</v>
      </c>
      <c r="C274">
        <v>12286.322308</v>
      </c>
      <c r="D274">
        <v>1002.387162</v>
      </c>
      <c r="E274">
        <v>11283.935146</v>
      </c>
      <c r="F274" s="1" t="s">
        <v>1117</v>
      </c>
      <c r="G274">
        <v>12286.322308</v>
      </c>
    </row>
    <row r="275" spans="1:7" ht="14.25">
      <c r="A275" t="s">
        <v>1118</v>
      </c>
      <c r="B275" t="s">
        <v>1119</v>
      </c>
      <c r="C275">
        <v>12286.322308</v>
      </c>
      <c r="D275">
        <v>1002.387162</v>
      </c>
      <c r="E275">
        <v>11283.935146</v>
      </c>
      <c r="F275" s="1" t="s">
        <v>1120</v>
      </c>
      <c r="G275">
        <v>12286.322308</v>
      </c>
    </row>
    <row r="276" spans="1:7" ht="14.25">
      <c r="A276" t="s">
        <v>1121</v>
      </c>
      <c r="B276" t="s">
        <v>1122</v>
      </c>
      <c r="C276">
        <v>7517.933043</v>
      </c>
      <c r="D276">
        <v>6017.933043</v>
      </c>
      <c r="E276">
        <v>1500</v>
      </c>
      <c r="F276" s="1" t="s">
        <v>1123</v>
      </c>
      <c r="G276">
        <v>7517.933043</v>
      </c>
    </row>
    <row r="277" spans="1:7" ht="14.25">
      <c r="A277" t="s">
        <v>1124</v>
      </c>
      <c r="B277" t="s">
        <v>1125</v>
      </c>
      <c r="C277">
        <v>7517.933043</v>
      </c>
      <c r="D277">
        <v>6017.933043</v>
      </c>
      <c r="E277">
        <v>1500</v>
      </c>
      <c r="F277" s="1" t="s">
        <v>1123</v>
      </c>
      <c r="G277">
        <v>7517.933043</v>
      </c>
    </row>
    <row r="278" spans="1:7" ht="14.25">
      <c r="A278" t="s">
        <v>1126</v>
      </c>
      <c r="B278" t="s">
        <v>1127</v>
      </c>
      <c r="C278">
        <v>32.9</v>
      </c>
      <c r="D278">
        <v>0</v>
      </c>
      <c r="E278">
        <v>32.9</v>
      </c>
      <c r="F278" s="1" t="s">
        <v>1128</v>
      </c>
      <c r="G278">
        <v>32.9</v>
      </c>
    </row>
    <row r="279" spans="1:7" ht="14.25">
      <c r="A279" t="s">
        <v>1129</v>
      </c>
      <c r="B279" t="s">
        <v>1130</v>
      </c>
      <c r="C279">
        <v>32.9</v>
      </c>
      <c r="E279">
        <v>32.9</v>
      </c>
      <c r="F279" s="1" t="s">
        <v>1128</v>
      </c>
      <c r="G279">
        <v>32.9</v>
      </c>
    </row>
    <row r="280" spans="1:7" ht="14.25">
      <c r="A280" t="s">
        <v>1131</v>
      </c>
      <c r="B280" t="s">
        <v>342</v>
      </c>
      <c r="C280">
        <v>40861.532196</v>
      </c>
      <c r="D280">
        <v>20187.64056</v>
      </c>
      <c r="E280">
        <v>20673.891636</v>
      </c>
      <c r="F280" s="1" t="s">
        <v>342</v>
      </c>
      <c r="G280">
        <v>40861.532196</v>
      </c>
    </row>
    <row r="281" spans="1:7" ht="14.25">
      <c r="A281" t="s">
        <v>1132</v>
      </c>
      <c r="B281" t="s">
        <v>1133</v>
      </c>
      <c r="C281">
        <v>12726.423673</v>
      </c>
      <c r="D281">
        <v>4322.891837</v>
      </c>
      <c r="E281">
        <v>8403.531836</v>
      </c>
      <c r="F281" s="1" t="s">
        <v>1134</v>
      </c>
      <c r="G281">
        <v>12726.423673</v>
      </c>
    </row>
    <row r="282" spans="1:7" ht="14.25">
      <c r="A282" t="s">
        <v>1135</v>
      </c>
      <c r="B282" t="s">
        <v>1136</v>
      </c>
      <c r="C282">
        <v>973.491662</v>
      </c>
      <c r="D282">
        <v>973.491662</v>
      </c>
      <c r="F282" s="1" t="s">
        <v>435</v>
      </c>
      <c r="G282">
        <v>973.491662</v>
      </c>
    </row>
    <row r="283" spans="1:7" ht="14.25">
      <c r="A283" t="s">
        <v>1137</v>
      </c>
      <c r="B283" t="s">
        <v>1138</v>
      </c>
      <c r="C283">
        <v>1844.934485</v>
      </c>
      <c r="D283">
        <v>1844.934485</v>
      </c>
      <c r="F283" s="1" t="s">
        <v>456</v>
      </c>
      <c r="G283">
        <v>1844.934485</v>
      </c>
    </row>
    <row r="284" spans="1:7" ht="14.25">
      <c r="A284" t="s">
        <v>1139</v>
      </c>
      <c r="B284" t="s">
        <v>1140</v>
      </c>
      <c r="C284">
        <v>89</v>
      </c>
      <c r="D284">
        <v>20</v>
      </c>
      <c r="E284">
        <v>69</v>
      </c>
      <c r="F284" s="1" t="s">
        <v>1141</v>
      </c>
      <c r="G284">
        <v>89</v>
      </c>
    </row>
    <row r="285" spans="1:7" ht="14.25">
      <c r="A285" t="s">
        <v>1142</v>
      </c>
      <c r="B285" t="s">
        <v>1143</v>
      </c>
      <c r="C285">
        <v>4</v>
      </c>
      <c r="E285">
        <v>4</v>
      </c>
      <c r="F285" s="1" t="s">
        <v>1144</v>
      </c>
      <c r="G285">
        <v>4</v>
      </c>
    </row>
    <row r="286" spans="1:7" ht="14.25">
      <c r="A286" t="s">
        <v>1145</v>
      </c>
      <c r="B286" t="s">
        <v>1146</v>
      </c>
      <c r="C286">
        <v>3.05</v>
      </c>
      <c r="E286">
        <v>3.05</v>
      </c>
      <c r="F286" s="1" t="s">
        <v>1147</v>
      </c>
      <c r="G286">
        <v>3.05</v>
      </c>
    </row>
    <row r="287" spans="1:7" ht="14.25">
      <c r="A287" t="s">
        <v>1148</v>
      </c>
      <c r="B287" t="s">
        <v>1149</v>
      </c>
      <c r="C287">
        <v>27.7105</v>
      </c>
      <c r="D287">
        <v>24.3692</v>
      </c>
      <c r="E287">
        <v>3.3413</v>
      </c>
      <c r="F287" s="1" t="s">
        <v>1150</v>
      </c>
      <c r="G287">
        <v>27.7105</v>
      </c>
    </row>
    <row r="288" spans="1:7" ht="14.25">
      <c r="A288" t="s">
        <v>1151</v>
      </c>
      <c r="B288" t="s">
        <v>1152</v>
      </c>
      <c r="C288">
        <v>221</v>
      </c>
      <c r="E288">
        <v>221</v>
      </c>
      <c r="F288" s="1" t="s">
        <v>1153</v>
      </c>
      <c r="G288">
        <v>221</v>
      </c>
    </row>
    <row r="289" spans="1:7" ht="14.25">
      <c r="A289" t="s">
        <v>1154</v>
      </c>
      <c r="B289" t="s">
        <v>1155</v>
      </c>
      <c r="C289">
        <v>201.026</v>
      </c>
      <c r="E289">
        <v>201.026</v>
      </c>
      <c r="F289" s="1" t="s">
        <v>1156</v>
      </c>
      <c r="G289">
        <v>201.026</v>
      </c>
    </row>
    <row r="290" spans="1:7" ht="14.25">
      <c r="A290" t="s">
        <v>1157</v>
      </c>
      <c r="B290" t="s">
        <v>1158</v>
      </c>
      <c r="C290">
        <v>71</v>
      </c>
      <c r="E290">
        <v>71</v>
      </c>
      <c r="F290" s="1" t="s">
        <v>1159</v>
      </c>
      <c r="G290">
        <v>71</v>
      </c>
    </row>
    <row r="291" spans="1:7" ht="14.25">
      <c r="A291" t="s">
        <v>1160</v>
      </c>
      <c r="B291" t="s">
        <v>1161</v>
      </c>
      <c r="C291">
        <v>15.5</v>
      </c>
      <c r="E291">
        <v>15.5</v>
      </c>
      <c r="F291" s="1" t="s">
        <v>1162</v>
      </c>
      <c r="G291">
        <v>15.5</v>
      </c>
    </row>
    <row r="292" spans="1:7" ht="14.25">
      <c r="A292" t="s">
        <v>1163</v>
      </c>
      <c r="B292" t="s">
        <v>1164</v>
      </c>
      <c r="C292">
        <v>7432.769467</v>
      </c>
      <c r="D292">
        <v>1030.35</v>
      </c>
      <c r="E292">
        <v>6402.419467</v>
      </c>
      <c r="F292" s="1" t="s">
        <v>1165</v>
      </c>
      <c r="G292">
        <v>7432.769467</v>
      </c>
    </row>
    <row r="293" spans="1:7" ht="14.25">
      <c r="A293" t="s">
        <v>1166</v>
      </c>
      <c r="B293" t="s">
        <v>1167</v>
      </c>
      <c r="C293">
        <v>1842.941559</v>
      </c>
      <c r="D293">
        <v>429.74649</v>
      </c>
      <c r="E293">
        <v>1413.195069</v>
      </c>
      <c r="F293" s="1" t="s">
        <v>1168</v>
      </c>
      <c r="G293">
        <v>1842.941559</v>
      </c>
    </row>
    <row r="294" spans="1:7" ht="14.25">
      <c r="A294" t="s">
        <v>1169</v>
      </c>
      <c r="B294" t="s">
        <v>351</v>
      </c>
      <c r="C294">
        <v>7984.390152</v>
      </c>
      <c r="D294">
        <v>2150.875252</v>
      </c>
      <c r="E294">
        <v>5833.5149</v>
      </c>
      <c r="F294" s="1" t="s">
        <v>1170</v>
      </c>
      <c r="G294">
        <v>7984.390152</v>
      </c>
    </row>
    <row r="295" spans="1:7" ht="14.25">
      <c r="A295" t="s">
        <v>1171</v>
      </c>
      <c r="B295" t="s">
        <v>1172</v>
      </c>
      <c r="C295">
        <v>82.499318</v>
      </c>
      <c r="D295">
        <v>82.499318</v>
      </c>
      <c r="F295" s="1" t="s">
        <v>435</v>
      </c>
      <c r="G295">
        <v>82.499318</v>
      </c>
    </row>
    <row r="296" spans="1:7" ht="14.25">
      <c r="A296" t="s">
        <v>1173</v>
      </c>
      <c r="B296" t="s">
        <v>1174</v>
      </c>
      <c r="C296">
        <v>148.162134</v>
      </c>
      <c r="D296">
        <v>148.162134</v>
      </c>
      <c r="F296" s="1" t="s">
        <v>1175</v>
      </c>
      <c r="G296">
        <v>148.162134</v>
      </c>
    </row>
    <row r="297" spans="1:7" ht="14.25">
      <c r="A297" t="s">
        <v>1176</v>
      </c>
      <c r="B297" t="s">
        <v>1177</v>
      </c>
      <c r="C297">
        <v>5122.2627</v>
      </c>
      <c r="D297">
        <v>199.5578</v>
      </c>
      <c r="E297">
        <v>4922.7049</v>
      </c>
      <c r="F297" s="1" t="s">
        <v>1178</v>
      </c>
      <c r="G297">
        <v>5122.2627</v>
      </c>
    </row>
    <row r="298" spans="1:7" ht="14.25">
      <c r="A298" t="s">
        <v>1179</v>
      </c>
      <c r="B298" t="s">
        <v>1180</v>
      </c>
      <c r="C298">
        <v>19</v>
      </c>
      <c r="D298">
        <v>19</v>
      </c>
      <c r="F298" s="1" t="s">
        <v>1181</v>
      </c>
      <c r="G298">
        <v>19</v>
      </c>
    </row>
    <row r="299" spans="1:7" ht="14.25">
      <c r="A299" t="s">
        <v>1182</v>
      </c>
      <c r="B299" t="s">
        <v>1183</v>
      </c>
      <c r="C299">
        <v>3</v>
      </c>
      <c r="D299">
        <v>3</v>
      </c>
      <c r="F299" s="1" t="s">
        <v>1184</v>
      </c>
      <c r="G299">
        <v>3</v>
      </c>
    </row>
    <row r="300" spans="1:7" ht="14.25">
      <c r="A300" t="s">
        <v>1185</v>
      </c>
      <c r="B300" t="s">
        <v>1186</v>
      </c>
      <c r="C300">
        <v>631.5</v>
      </c>
      <c r="E300">
        <v>631.5</v>
      </c>
      <c r="F300" s="1" t="s">
        <v>1187</v>
      </c>
      <c r="G300">
        <v>631.5</v>
      </c>
    </row>
    <row r="301" spans="1:7" ht="14.25">
      <c r="A301" t="s">
        <v>1188</v>
      </c>
      <c r="B301" t="s">
        <v>1189</v>
      </c>
      <c r="C301">
        <v>53.806</v>
      </c>
      <c r="D301">
        <v>48.806</v>
      </c>
      <c r="E301">
        <v>5</v>
      </c>
      <c r="F301" s="1" t="s">
        <v>1190</v>
      </c>
      <c r="G301">
        <v>53.806</v>
      </c>
    </row>
    <row r="302" spans="1:7" ht="14.25">
      <c r="A302" t="s">
        <v>1191</v>
      </c>
      <c r="B302" t="s">
        <v>1192</v>
      </c>
      <c r="C302">
        <v>1</v>
      </c>
      <c r="D302">
        <v>1</v>
      </c>
      <c r="F302" s="1" t="s">
        <v>1193</v>
      </c>
      <c r="G302">
        <v>1</v>
      </c>
    </row>
    <row r="303" spans="1:7" ht="14.25">
      <c r="A303" t="s">
        <v>1194</v>
      </c>
      <c r="B303" t="s">
        <v>1195</v>
      </c>
      <c r="C303">
        <v>194.59</v>
      </c>
      <c r="D303">
        <v>161.3</v>
      </c>
      <c r="E303">
        <v>33.29</v>
      </c>
      <c r="F303" s="1" t="s">
        <v>1196</v>
      </c>
      <c r="G303">
        <v>194.59</v>
      </c>
    </row>
    <row r="304" spans="1:7" ht="14.25">
      <c r="A304" t="s">
        <v>1197</v>
      </c>
      <c r="B304" t="s">
        <v>1198</v>
      </c>
      <c r="C304">
        <v>1728.57</v>
      </c>
      <c r="D304">
        <v>1487.55</v>
      </c>
      <c r="E304">
        <v>241.02</v>
      </c>
      <c r="F304" s="1" t="s">
        <v>1199</v>
      </c>
      <c r="G304">
        <v>1728.57</v>
      </c>
    </row>
    <row r="305" spans="1:7" ht="14.25">
      <c r="A305" t="s">
        <v>1200</v>
      </c>
      <c r="B305" t="s">
        <v>358</v>
      </c>
      <c r="C305">
        <v>5254.507545</v>
      </c>
      <c r="D305">
        <v>3192.507545</v>
      </c>
      <c r="E305">
        <v>2062</v>
      </c>
      <c r="F305" s="1" t="s">
        <v>1201</v>
      </c>
      <c r="G305">
        <v>5254.507545</v>
      </c>
    </row>
    <row r="306" spans="1:7" ht="14.25">
      <c r="A306" t="s">
        <v>1202</v>
      </c>
      <c r="B306" t="s">
        <v>1203</v>
      </c>
      <c r="C306">
        <v>101.26253</v>
      </c>
      <c r="D306">
        <v>101.26253</v>
      </c>
      <c r="F306" s="1" t="s">
        <v>435</v>
      </c>
      <c r="G306">
        <v>101.26253</v>
      </c>
    </row>
    <row r="307" spans="1:7" ht="14.25">
      <c r="A307" t="s">
        <v>1204</v>
      </c>
      <c r="B307" t="s">
        <v>1205</v>
      </c>
      <c r="C307">
        <v>1683</v>
      </c>
      <c r="E307">
        <v>1683</v>
      </c>
      <c r="F307" s="1" t="s">
        <v>1206</v>
      </c>
      <c r="G307">
        <v>1683</v>
      </c>
    </row>
    <row r="308" spans="1:7" ht="14.25">
      <c r="A308" t="s">
        <v>1207</v>
      </c>
      <c r="B308" t="s">
        <v>1208</v>
      </c>
      <c r="C308">
        <v>100</v>
      </c>
      <c r="E308">
        <v>100</v>
      </c>
      <c r="F308" s="1" t="s">
        <v>1209</v>
      </c>
      <c r="G308">
        <v>100</v>
      </c>
    </row>
    <row r="309" spans="1:7" ht="14.25">
      <c r="A309" t="s">
        <v>1210</v>
      </c>
      <c r="B309" t="s">
        <v>1211</v>
      </c>
      <c r="C309">
        <v>55</v>
      </c>
      <c r="E309">
        <v>55</v>
      </c>
      <c r="F309" s="1" t="s">
        <v>1212</v>
      </c>
      <c r="G309">
        <v>55</v>
      </c>
    </row>
    <row r="310" spans="1:7" ht="14.25">
      <c r="A310" t="s">
        <v>1213</v>
      </c>
      <c r="B310" t="s">
        <v>1214</v>
      </c>
      <c r="C310">
        <v>134</v>
      </c>
      <c r="D310">
        <v>15</v>
      </c>
      <c r="E310">
        <v>119</v>
      </c>
      <c r="F310" s="1" t="s">
        <v>1215</v>
      </c>
      <c r="G310">
        <v>134</v>
      </c>
    </row>
    <row r="311" spans="1:7" ht="14.25">
      <c r="A311" t="s">
        <v>1216</v>
      </c>
      <c r="B311" t="s">
        <v>1217</v>
      </c>
      <c r="C311">
        <v>40</v>
      </c>
      <c r="E311">
        <v>40</v>
      </c>
      <c r="F311" s="1" t="s">
        <v>1218</v>
      </c>
      <c r="G311">
        <v>40</v>
      </c>
    </row>
    <row r="312" spans="1:7" ht="14.25">
      <c r="A312" t="s">
        <v>1219</v>
      </c>
      <c r="B312" t="s">
        <v>1220</v>
      </c>
      <c r="C312">
        <v>3141.245015</v>
      </c>
      <c r="D312">
        <v>3076.245015</v>
      </c>
      <c r="E312">
        <v>65</v>
      </c>
      <c r="F312" s="1" t="s">
        <v>1221</v>
      </c>
      <c r="G312">
        <v>3141.245015</v>
      </c>
    </row>
    <row r="313" spans="1:7" ht="14.25">
      <c r="A313" t="s">
        <v>1222</v>
      </c>
      <c r="B313" t="s">
        <v>368</v>
      </c>
      <c r="C313">
        <v>5455.018535</v>
      </c>
      <c r="D313">
        <v>2432.173635</v>
      </c>
      <c r="E313">
        <v>3022.8449</v>
      </c>
      <c r="F313" s="1" t="s">
        <v>1223</v>
      </c>
      <c r="G313">
        <v>5455.018535</v>
      </c>
    </row>
    <row r="314" spans="1:7" ht="14.25">
      <c r="A314" t="s">
        <v>1224</v>
      </c>
      <c r="B314" t="s">
        <v>1225</v>
      </c>
      <c r="C314">
        <v>33.356248</v>
      </c>
      <c r="D314">
        <v>33.356248</v>
      </c>
      <c r="F314" s="1" t="s">
        <v>435</v>
      </c>
      <c r="G314">
        <v>33.356248</v>
      </c>
    </row>
    <row r="315" spans="1:7" ht="14.25">
      <c r="A315" t="s">
        <v>1226</v>
      </c>
      <c r="B315" t="s">
        <v>1227</v>
      </c>
      <c r="C315">
        <v>3250.019787</v>
      </c>
      <c r="D315">
        <v>2333.817387</v>
      </c>
      <c r="E315">
        <v>916.2024</v>
      </c>
      <c r="F315" s="1" t="s">
        <v>1228</v>
      </c>
      <c r="G315">
        <v>3250.019787</v>
      </c>
    </row>
    <row r="316" spans="1:7" ht="14.25">
      <c r="A316" t="s">
        <v>1229</v>
      </c>
      <c r="B316" t="s">
        <v>1230</v>
      </c>
      <c r="C316">
        <v>2171.6425</v>
      </c>
      <c r="D316">
        <v>65</v>
      </c>
      <c r="E316">
        <v>2106.6425</v>
      </c>
      <c r="F316" s="1" t="s">
        <v>1231</v>
      </c>
      <c r="G316">
        <v>2171.6425</v>
      </c>
    </row>
    <row r="317" spans="1:7" ht="14.25">
      <c r="A317" t="s">
        <v>1232</v>
      </c>
      <c r="B317" t="s">
        <v>371</v>
      </c>
      <c r="C317">
        <v>2403.0985</v>
      </c>
      <c r="D317">
        <v>1105.0985</v>
      </c>
      <c r="E317">
        <v>1298</v>
      </c>
      <c r="F317" s="1" t="s">
        <v>1233</v>
      </c>
      <c r="G317">
        <v>2403.0985</v>
      </c>
    </row>
    <row r="318" spans="1:7" ht="14.25">
      <c r="A318" t="s">
        <v>1234</v>
      </c>
      <c r="B318" t="s">
        <v>1235</v>
      </c>
      <c r="C318">
        <v>260</v>
      </c>
      <c r="E318">
        <v>260</v>
      </c>
      <c r="F318" s="1" t="s">
        <v>1236</v>
      </c>
      <c r="G318">
        <v>260</v>
      </c>
    </row>
    <row r="319" spans="1:7" ht="14.25">
      <c r="A319" t="s">
        <v>1237</v>
      </c>
      <c r="B319" t="s">
        <v>1238</v>
      </c>
      <c r="C319">
        <v>1105.0985</v>
      </c>
      <c r="D319">
        <v>1105.0985</v>
      </c>
      <c r="F319" s="1" t="s">
        <v>1239</v>
      </c>
      <c r="G319">
        <v>1105.0985</v>
      </c>
    </row>
    <row r="320" spans="1:7" ht="14.25">
      <c r="A320" t="s">
        <v>1240</v>
      </c>
      <c r="B320" t="s">
        <v>1241</v>
      </c>
      <c r="C320">
        <v>90</v>
      </c>
      <c r="E320">
        <v>90</v>
      </c>
      <c r="F320" s="1" t="s">
        <v>1242</v>
      </c>
      <c r="G320">
        <v>90</v>
      </c>
    </row>
    <row r="321" spans="1:7" ht="14.25">
      <c r="A321" t="s">
        <v>1243</v>
      </c>
      <c r="B321" t="s">
        <v>1244</v>
      </c>
      <c r="C321">
        <v>948</v>
      </c>
      <c r="E321">
        <v>948</v>
      </c>
      <c r="F321" s="1" t="s">
        <v>1245</v>
      </c>
      <c r="G321">
        <v>948</v>
      </c>
    </row>
    <row r="322" spans="1:7" ht="14.25">
      <c r="A322" t="s">
        <v>1246</v>
      </c>
      <c r="B322" t="s">
        <v>376</v>
      </c>
      <c r="C322">
        <v>69.208129</v>
      </c>
      <c r="D322">
        <v>20.208129</v>
      </c>
      <c r="E322">
        <v>49</v>
      </c>
      <c r="F322" s="1" t="s">
        <v>1247</v>
      </c>
      <c r="G322">
        <v>69.208129</v>
      </c>
    </row>
    <row r="323" spans="1:7" ht="14.25">
      <c r="A323" t="s">
        <v>1248</v>
      </c>
      <c r="B323" t="s">
        <v>1249</v>
      </c>
      <c r="C323">
        <v>69.208129</v>
      </c>
      <c r="D323">
        <v>20.208129</v>
      </c>
      <c r="E323">
        <v>49</v>
      </c>
      <c r="F323" s="1" t="s">
        <v>1250</v>
      </c>
      <c r="G323">
        <v>69.208129</v>
      </c>
    </row>
    <row r="324" spans="1:7" ht="14.25">
      <c r="A324" t="s">
        <v>1251</v>
      </c>
      <c r="B324" t="s">
        <v>1252</v>
      </c>
      <c r="C324">
        <v>6968.885662</v>
      </c>
      <c r="D324">
        <v>6963.885662</v>
      </c>
      <c r="E324">
        <v>5</v>
      </c>
      <c r="F324" s="1" t="s">
        <v>1253</v>
      </c>
      <c r="G324">
        <v>6968.885662</v>
      </c>
    </row>
    <row r="325" spans="1:7" ht="14.25">
      <c r="A325" t="s">
        <v>1254</v>
      </c>
      <c r="B325" t="s">
        <v>1255</v>
      </c>
      <c r="C325">
        <v>6968.885662</v>
      </c>
      <c r="D325">
        <v>6963.885662</v>
      </c>
      <c r="E325">
        <v>5</v>
      </c>
      <c r="F325" s="1" t="s">
        <v>1253</v>
      </c>
      <c r="G325">
        <v>6968.885662</v>
      </c>
    </row>
    <row r="326" spans="1:7" ht="14.25">
      <c r="A326" t="s">
        <v>1256</v>
      </c>
      <c r="B326" t="s">
        <v>1257</v>
      </c>
      <c r="C326">
        <v>350.456021</v>
      </c>
      <c r="D326">
        <v>118.935521</v>
      </c>
      <c r="E326">
        <v>231.5205</v>
      </c>
      <c r="F326" s="1" t="s">
        <v>1257</v>
      </c>
      <c r="G326">
        <v>350.456021</v>
      </c>
    </row>
    <row r="327" spans="1:7" ht="14.25">
      <c r="A327" t="s">
        <v>1258</v>
      </c>
      <c r="B327" t="s">
        <v>1259</v>
      </c>
      <c r="C327">
        <v>228.456021</v>
      </c>
      <c r="D327">
        <v>118.935521</v>
      </c>
      <c r="E327">
        <v>109.5205</v>
      </c>
      <c r="F327" s="1" t="s">
        <v>1260</v>
      </c>
      <c r="G327">
        <v>228.456021</v>
      </c>
    </row>
    <row r="328" spans="1:7" ht="14.25">
      <c r="A328" t="s">
        <v>1261</v>
      </c>
      <c r="B328" t="s">
        <v>1262</v>
      </c>
      <c r="C328">
        <v>118.935521</v>
      </c>
      <c r="D328">
        <v>118.935521</v>
      </c>
      <c r="F328" s="1" t="s">
        <v>435</v>
      </c>
      <c r="G328">
        <v>118.935521</v>
      </c>
    </row>
    <row r="329" spans="1:7" ht="14.25">
      <c r="A329" t="s">
        <v>1263</v>
      </c>
      <c r="B329" t="s">
        <v>1264</v>
      </c>
      <c r="C329">
        <v>109.5205</v>
      </c>
      <c r="E329">
        <v>109.5205</v>
      </c>
      <c r="F329" s="1" t="s">
        <v>1265</v>
      </c>
      <c r="G329">
        <v>109.5205</v>
      </c>
    </row>
    <row r="330" spans="1:7" ht="14.25">
      <c r="A330" t="s">
        <v>1266</v>
      </c>
      <c r="B330" t="s">
        <v>1267</v>
      </c>
      <c r="C330">
        <v>0</v>
      </c>
      <c r="D330">
        <v>0</v>
      </c>
      <c r="F330" s="1" t="s">
        <v>1268</v>
      </c>
      <c r="G330">
        <v>0</v>
      </c>
    </row>
    <row r="331" spans="1:7" ht="14.25">
      <c r="A331" t="s">
        <v>1269</v>
      </c>
      <c r="B331" t="s">
        <v>1270</v>
      </c>
      <c r="C331">
        <v>122</v>
      </c>
      <c r="D331">
        <v>0</v>
      </c>
      <c r="E331">
        <v>122</v>
      </c>
      <c r="F331" s="1" t="s">
        <v>1271</v>
      </c>
      <c r="G331">
        <v>122</v>
      </c>
    </row>
    <row r="332" spans="1:7" ht="14.25">
      <c r="A332" t="s">
        <v>1272</v>
      </c>
      <c r="B332" t="s">
        <v>1273</v>
      </c>
      <c r="C332">
        <v>122</v>
      </c>
      <c r="E332">
        <v>122</v>
      </c>
      <c r="F332" s="1" t="s">
        <v>1274</v>
      </c>
      <c r="G332">
        <v>122</v>
      </c>
    </row>
    <row r="333" spans="1:7" ht="14.25">
      <c r="A333" t="s">
        <v>1275</v>
      </c>
      <c r="B333" t="s">
        <v>1276</v>
      </c>
      <c r="C333">
        <v>56.6</v>
      </c>
      <c r="D333">
        <v>0</v>
      </c>
      <c r="E333">
        <v>56.6</v>
      </c>
      <c r="F333" s="1" t="s">
        <v>1276</v>
      </c>
      <c r="G333">
        <v>56.6</v>
      </c>
    </row>
    <row r="334" spans="1:7" ht="14.25">
      <c r="A334" t="s">
        <v>1277</v>
      </c>
      <c r="B334" t="s">
        <v>381</v>
      </c>
      <c r="C334">
        <v>56.6</v>
      </c>
      <c r="D334">
        <v>0</v>
      </c>
      <c r="E334">
        <v>56.6</v>
      </c>
      <c r="F334" s="1" t="s">
        <v>1278</v>
      </c>
      <c r="G334">
        <v>56.6</v>
      </c>
    </row>
    <row r="335" spans="1:7" ht="14.25">
      <c r="A335" t="s">
        <v>1279</v>
      </c>
      <c r="B335" t="s">
        <v>1280</v>
      </c>
      <c r="C335">
        <v>56.6</v>
      </c>
      <c r="E335">
        <v>56.6</v>
      </c>
      <c r="F335" s="1" t="s">
        <v>1281</v>
      </c>
      <c r="G335">
        <v>56.6</v>
      </c>
    </row>
    <row r="336" spans="1:7" ht="14.25">
      <c r="A336" t="s">
        <v>1282</v>
      </c>
      <c r="B336" t="s">
        <v>383</v>
      </c>
      <c r="C336">
        <v>251.224816</v>
      </c>
      <c r="D336">
        <v>147.692116</v>
      </c>
      <c r="E336">
        <v>103.5327</v>
      </c>
      <c r="F336" s="1" t="s">
        <v>383</v>
      </c>
      <c r="G336">
        <v>251.224816</v>
      </c>
    </row>
    <row r="337" spans="1:7" ht="14.25">
      <c r="A337" t="s">
        <v>1283</v>
      </c>
      <c r="B337" t="s">
        <v>384</v>
      </c>
      <c r="C337">
        <v>197.692116</v>
      </c>
      <c r="D337">
        <v>147.692116</v>
      </c>
      <c r="E337">
        <v>50</v>
      </c>
      <c r="F337" s="1" t="s">
        <v>1284</v>
      </c>
      <c r="G337">
        <v>197.692116</v>
      </c>
    </row>
    <row r="338" spans="1:7" ht="14.25">
      <c r="A338" t="s">
        <v>1285</v>
      </c>
      <c r="B338" t="s">
        <v>1286</v>
      </c>
      <c r="C338">
        <v>106.845316</v>
      </c>
      <c r="D338">
        <v>106.845316</v>
      </c>
      <c r="F338" s="1" t="s">
        <v>435</v>
      </c>
      <c r="G338">
        <v>106.845316</v>
      </c>
    </row>
    <row r="339" spans="1:7" ht="14.25">
      <c r="A339" t="s">
        <v>1287</v>
      </c>
      <c r="B339" t="s">
        <v>1288</v>
      </c>
      <c r="C339">
        <v>90.8468</v>
      </c>
      <c r="D339">
        <v>40.8468</v>
      </c>
      <c r="E339">
        <v>50</v>
      </c>
      <c r="F339" s="1" t="s">
        <v>1289</v>
      </c>
      <c r="G339">
        <v>90.8468</v>
      </c>
    </row>
    <row r="340" spans="1:7" ht="14.25">
      <c r="A340" t="s">
        <v>1290</v>
      </c>
      <c r="B340" t="s">
        <v>386</v>
      </c>
      <c r="C340">
        <v>53.5327</v>
      </c>
      <c r="D340">
        <v>0</v>
      </c>
      <c r="E340">
        <v>53.5327</v>
      </c>
      <c r="F340" s="1" t="s">
        <v>1291</v>
      </c>
      <c r="G340">
        <v>53.5327</v>
      </c>
    </row>
    <row r="341" spans="1:7" ht="14.25">
      <c r="A341" t="s">
        <v>1292</v>
      </c>
      <c r="B341" t="s">
        <v>1293</v>
      </c>
      <c r="C341">
        <v>53.5327</v>
      </c>
      <c r="E341">
        <v>53.5327</v>
      </c>
      <c r="F341" s="1" t="s">
        <v>1294</v>
      </c>
      <c r="G341">
        <v>53.5327</v>
      </c>
    </row>
    <row r="342" spans="1:7" ht="14.25">
      <c r="A342" t="s">
        <v>1295</v>
      </c>
      <c r="B342" t="s">
        <v>388</v>
      </c>
      <c r="C342">
        <v>394.528246</v>
      </c>
      <c r="D342">
        <v>227.528246</v>
      </c>
      <c r="E342">
        <v>167</v>
      </c>
      <c r="F342" s="1" t="s">
        <v>388</v>
      </c>
      <c r="G342">
        <v>394.528246</v>
      </c>
    </row>
    <row r="343" spans="1:7" ht="14.25">
      <c r="A343" t="s">
        <v>1296</v>
      </c>
      <c r="B343" t="s">
        <v>389</v>
      </c>
      <c r="C343">
        <v>394.528246</v>
      </c>
      <c r="D343">
        <v>227.528246</v>
      </c>
      <c r="E343">
        <v>167</v>
      </c>
      <c r="F343" s="1" t="s">
        <v>1297</v>
      </c>
      <c r="G343">
        <v>394.528246</v>
      </c>
    </row>
    <row r="344" spans="1:7" ht="14.25">
      <c r="A344" t="s">
        <v>1298</v>
      </c>
      <c r="B344" t="s">
        <v>1299</v>
      </c>
      <c r="C344">
        <v>197.528246</v>
      </c>
      <c r="D344">
        <v>197.528246</v>
      </c>
      <c r="F344" s="1" t="s">
        <v>435</v>
      </c>
      <c r="G344">
        <v>197.528246</v>
      </c>
    </row>
    <row r="345" spans="1:7" ht="14.25">
      <c r="A345" t="s">
        <v>1300</v>
      </c>
      <c r="B345" t="s">
        <v>1301</v>
      </c>
      <c r="C345">
        <v>37</v>
      </c>
      <c r="E345">
        <v>37</v>
      </c>
      <c r="F345" s="1" t="s">
        <v>1302</v>
      </c>
      <c r="G345">
        <v>37</v>
      </c>
    </row>
    <row r="346" spans="1:7" ht="14.25">
      <c r="A346" t="s">
        <v>1303</v>
      </c>
      <c r="B346" t="s">
        <v>1304</v>
      </c>
      <c r="C346">
        <v>30</v>
      </c>
      <c r="E346">
        <v>30</v>
      </c>
      <c r="F346" s="1" t="s">
        <v>1305</v>
      </c>
      <c r="G346">
        <v>30</v>
      </c>
    </row>
    <row r="347" spans="1:7" ht="14.25">
      <c r="A347" t="s">
        <v>1306</v>
      </c>
      <c r="B347" t="s">
        <v>1307</v>
      </c>
      <c r="C347">
        <v>130</v>
      </c>
      <c r="D347">
        <v>30</v>
      </c>
      <c r="E347">
        <v>100</v>
      </c>
      <c r="F347" s="1" t="s">
        <v>1308</v>
      </c>
      <c r="G347">
        <v>130</v>
      </c>
    </row>
    <row r="348" spans="1:7" ht="14.25">
      <c r="A348" t="s">
        <v>1309</v>
      </c>
      <c r="B348" t="s">
        <v>392</v>
      </c>
      <c r="C348">
        <v>96.19</v>
      </c>
      <c r="D348">
        <v>0</v>
      </c>
      <c r="E348">
        <v>96.19</v>
      </c>
      <c r="F348" s="1" t="s">
        <v>392</v>
      </c>
      <c r="G348">
        <v>96.19</v>
      </c>
    </row>
    <row r="349" spans="1:7" ht="14.25">
      <c r="A349" t="s">
        <v>1310</v>
      </c>
      <c r="B349" t="s">
        <v>393</v>
      </c>
      <c r="C349">
        <v>96.19</v>
      </c>
      <c r="D349">
        <v>0</v>
      </c>
      <c r="E349">
        <v>96.19</v>
      </c>
      <c r="F349" s="1" t="s">
        <v>1311</v>
      </c>
      <c r="G349">
        <v>96.19</v>
      </c>
    </row>
    <row r="350" spans="1:7" ht="14.25">
      <c r="A350" t="s">
        <v>1312</v>
      </c>
      <c r="B350" t="s">
        <v>1313</v>
      </c>
      <c r="C350">
        <v>96.19</v>
      </c>
      <c r="E350">
        <v>96.19</v>
      </c>
      <c r="F350" s="1" t="s">
        <v>1314</v>
      </c>
      <c r="G350">
        <v>96.19</v>
      </c>
    </row>
    <row r="351" spans="1:7" ht="14.25">
      <c r="A351" t="s">
        <v>1315</v>
      </c>
      <c r="B351" t="s">
        <v>396</v>
      </c>
      <c r="C351">
        <v>656.414005</v>
      </c>
      <c r="D351">
        <v>487.414005</v>
      </c>
      <c r="E351">
        <v>169</v>
      </c>
      <c r="F351" s="1" t="s">
        <v>396</v>
      </c>
      <c r="G351">
        <v>656.414005</v>
      </c>
    </row>
    <row r="352" spans="1:7" ht="14.25">
      <c r="A352" t="s">
        <v>1316</v>
      </c>
      <c r="B352" t="s">
        <v>1317</v>
      </c>
      <c r="C352">
        <v>656.414005</v>
      </c>
      <c r="D352">
        <v>487.414005</v>
      </c>
      <c r="E352">
        <v>169</v>
      </c>
      <c r="F352" s="1" t="s">
        <v>1318</v>
      </c>
      <c r="G352">
        <v>656.414005</v>
      </c>
    </row>
    <row r="353" spans="1:7" ht="14.25">
      <c r="A353" t="s">
        <v>1319</v>
      </c>
      <c r="B353" t="s">
        <v>1320</v>
      </c>
      <c r="C353">
        <v>91.068005</v>
      </c>
      <c r="D353">
        <v>91.068005</v>
      </c>
      <c r="F353" s="1" t="s">
        <v>435</v>
      </c>
      <c r="G353">
        <v>91.068005</v>
      </c>
    </row>
    <row r="354" spans="1:7" ht="14.25">
      <c r="A354" t="s">
        <v>1321</v>
      </c>
      <c r="B354" t="s">
        <v>1322</v>
      </c>
      <c r="C354">
        <v>565.346</v>
      </c>
      <c r="D354">
        <v>396.346</v>
      </c>
      <c r="E354">
        <v>169</v>
      </c>
      <c r="F354" s="1" t="s">
        <v>1323</v>
      </c>
      <c r="G354">
        <v>565.346</v>
      </c>
    </row>
    <row r="355" spans="1:7" ht="14.25">
      <c r="A355" t="s">
        <v>1324</v>
      </c>
      <c r="B355" t="s">
        <v>1325</v>
      </c>
      <c r="C355">
        <v>0</v>
      </c>
      <c r="D355">
        <v>0</v>
      </c>
      <c r="E355">
        <v>0</v>
      </c>
      <c r="F355" s="1" t="s">
        <v>1325</v>
      </c>
      <c r="G355">
        <v>0</v>
      </c>
    </row>
    <row r="356" spans="1:7" ht="14.25">
      <c r="A356" t="s">
        <v>1326</v>
      </c>
      <c r="B356" t="s">
        <v>1327</v>
      </c>
      <c r="C356">
        <v>0</v>
      </c>
      <c r="D356">
        <v>0</v>
      </c>
      <c r="E356">
        <v>0</v>
      </c>
      <c r="F356" s="1" t="s">
        <v>1328</v>
      </c>
      <c r="G356">
        <v>0</v>
      </c>
    </row>
    <row r="357" spans="1:7" ht="14.25">
      <c r="A357" t="s">
        <v>1329</v>
      </c>
      <c r="B357" t="s">
        <v>399</v>
      </c>
      <c r="C357">
        <v>1321.222954</v>
      </c>
      <c r="D357">
        <v>644.899454</v>
      </c>
      <c r="E357">
        <v>676.3235</v>
      </c>
      <c r="F357" s="1" t="s">
        <v>399</v>
      </c>
      <c r="G357">
        <v>1321.222954</v>
      </c>
    </row>
    <row r="358" spans="1:7" ht="14.25">
      <c r="A358" t="s">
        <v>1330</v>
      </c>
      <c r="B358" t="s">
        <v>400</v>
      </c>
      <c r="C358">
        <v>268.067454</v>
      </c>
      <c r="D358">
        <v>268.067454</v>
      </c>
      <c r="E358">
        <v>0</v>
      </c>
      <c r="F358" s="1" t="s">
        <v>1331</v>
      </c>
      <c r="G358">
        <v>268.067454</v>
      </c>
    </row>
    <row r="359" spans="1:7" ht="14.25">
      <c r="A359" t="s">
        <v>1332</v>
      </c>
      <c r="B359" t="s">
        <v>1333</v>
      </c>
      <c r="C359">
        <v>244.993254</v>
      </c>
      <c r="D359">
        <v>244.993254</v>
      </c>
      <c r="F359" s="1" t="s">
        <v>435</v>
      </c>
      <c r="G359">
        <v>244.993254</v>
      </c>
    </row>
    <row r="360" spans="1:7" ht="14.25">
      <c r="A360" t="s">
        <v>1334</v>
      </c>
      <c r="B360" t="s">
        <v>1335</v>
      </c>
      <c r="C360">
        <v>14.4</v>
      </c>
      <c r="D360">
        <v>14.4</v>
      </c>
      <c r="F360" s="1" t="s">
        <v>1336</v>
      </c>
      <c r="G360">
        <v>14.4</v>
      </c>
    </row>
    <row r="361" spans="1:7" ht="14.25">
      <c r="A361" t="s">
        <v>1337</v>
      </c>
      <c r="B361" t="s">
        <v>1338</v>
      </c>
      <c r="C361">
        <v>8.6742</v>
      </c>
      <c r="D361">
        <v>8.6742</v>
      </c>
      <c r="F361" s="1" t="s">
        <v>1339</v>
      </c>
      <c r="G361">
        <v>8.6742</v>
      </c>
    </row>
    <row r="362" spans="1:7" ht="14.25">
      <c r="A362" t="s">
        <v>1340</v>
      </c>
      <c r="B362" t="s">
        <v>1341</v>
      </c>
      <c r="C362">
        <v>0</v>
      </c>
      <c r="D362">
        <v>0</v>
      </c>
      <c r="F362" s="1" t="s">
        <v>1342</v>
      </c>
      <c r="G362">
        <v>0</v>
      </c>
    </row>
    <row r="363" spans="1:7" ht="14.25">
      <c r="A363" t="s">
        <v>1343</v>
      </c>
      <c r="B363" t="s">
        <v>406</v>
      </c>
      <c r="C363">
        <v>475.1555</v>
      </c>
      <c r="D363">
        <v>368.832</v>
      </c>
      <c r="E363">
        <v>106.3235</v>
      </c>
      <c r="F363" s="1" t="s">
        <v>1344</v>
      </c>
      <c r="G363">
        <v>475.1555</v>
      </c>
    </row>
    <row r="364" spans="1:7" ht="14.25">
      <c r="A364" t="s">
        <v>1345</v>
      </c>
      <c r="B364" t="s">
        <v>1346</v>
      </c>
      <c r="C364">
        <v>60</v>
      </c>
      <c r="D364">
        <v>60</v>
      </c>
      <c r="F364" s="1" t="s">
        <v>435</v>
      </c>
      <c r="G364">
        <v>60</v>
      </c>
    </row>
    <row r="365" spans="1:7" ht="14.25">
      <c r="A365" t="s">
        <v>1347</v>
      </c>
      <c r="B365" t="s">
        <v>1348</v>
      </c>
      <c r="C365">
        <v>0</v>
      </c>
      <c r="D365">
        <v>0</v>
      </c>
      <c r="F365" s="1" t="s">
        <v>438</v>
      </c>
      <c r="G365">
        <v>0</v>
      </c>
    </row>
    <row r="366" spans="1:7" ht="14.25">
      <c r="A366" t="s">
        <v>1349</v>
      </c>
      <c r="B366" t="s">
        <v>1350</v>
      </c>
      <c r="C366">
        <v>228.832</v>
      </c>
      <c r="D366">
        <v>228.832</v>
      </c>
      <c r="F366" s="1" t="s">
        <v>1351</v>
      </c>
      <c r="G366">
        <v>228.832</v>
      </c>
    </row>
    <row r="367" spans="1:7" ht="14.25">
      <c r="A367" t="s">
        <v>1352</v>
      </c>
      <c r="B367" t="s">
        <v>1353</v>
      </c>
      <c r="C367">
        <v>186.3235</v>
      </c>
      <c r="D367">
        <v>80</v>
      </c>
      <c r="E367">
        <v>106.3235</v>
      </c>
      <c r="F367" s="1" t="s">
        <v>1354</v>
      </c>
      <c r="G367">
        <v>186.3235</v>
      </c>
    </row>
    <row r="368" spans="1:7" ht="14.25">
      <c r="A368" t="s">
        <v>1355</v>
      </c>
      <c r="B368" t="s">
        <v>1356</v>
      </c>
      <c r="C368">
        <v>0</v>
      </c>
      <c r="D368">
        <v>0</v>
      </c>
      <c r="E368">
        <v>0</v>
      </c>
      <c r="F368" s="1" t="s">
        <v>1357</v>
      </c>
      <c r="G368">
        <v>0</v>
      </c>
    </row>
    <row r="369" spans="1:7" ht="14.25">
      <c r="A369" t="s">
        <v>1358</v>
      </c>
      <c r="B369" t="s">
        <v>1359</v>
      </c>
      <c r="C369">
        <v>0</v>
      </c>
      <c r="D369">
        <v>0</v>
      </c>
      <c r="F369" s="1" t="s">
        <v>1360</v>
      </c>
      <c r="G369">
        <v>0</v>
      </c>
    </row>
    <row r="370" spans="1:7" ht="14.25">
      <c r="A370" t="s">
        <v>1361</v>
      </c>
      <c r="B370" t="s">
        <v>414</v>
      </c>
      <c r="C370">
        <v>578</v>
      </c>
      <c r="D370">
        <v>8</v>
      </c>
      <c r="E370">
        <v>570</v>
      </c>
      <c r="F370" s="1" t="s">
        <v>1362</v>
      </c>
      <c r="G370">
        <v>578</v>
      </c>
    </row>
    <row r="371" spans="1:7" ht="14.25">
      <c r="A371" t="s">
        <v>1363</v>
      </c>
      <c r="B371" t="s">
        <v>1364</v>
      </c>
      <c r="C371">
        <v>330</v>
      </c>
      <c r="E371">
        <v>330</v>
      </c>
      <c r="F371" s="1" t="s">
        <v>1365</v>
      </c>
      <c r="G371">
        <v>330</v>
      </c>
    </row>
    <row r="372" spans="1:7" ht="14.25">
      <c r="A372" t="s">
        <v>1366</v>
      </c>
      <c r="B372" t="s">
        <v>1367</v>
      </c>
      <c r="C372">
        <v>8</v>
      </c>
      <c r="D372">
        <v>8</v>
      </c>
      <c r="F372" s="1" t="s">
        <v>1368</v>
      </c>
      <c r="G372">
        <v>8</v>
      </c>
    </row>
    <row r="373" spans="1:7" ht="14.25">
      <c r="A373" t="s">
        <v>1369</v>
      </c>
      <c r="B373" t="s">
        <v>1370</v>
      </c>
      <c r="C373">
        <v>240</v>
      </c>
      <c r="E373">
        <v>240</v>
      </c>
      <c r="F373" s="1" t="s">
        <v>1371</v>
      </c>
      <c r="G373">
        <v>240</v>
      </c>
    </row>
    <row r="374" spans="1:7" ht="14.25">
      <c r="A374" t="s">
        <v>1372</v>
      </c>
      <c r="B374" t="s">
        <v>1373</v>
      </c>
      <c r="C374">
        <v>0</v>
      </c>
      <c r="D374">
        <v>0</v>
      </c>
      <c r="E374">
        <v>0</v>
      </c>
      <c r="F374" s="1" t="s">
        <v>1373</v>
      </c>
      <c r="G374">
        <v>0</v>
      </c>
    </row>
    <row r="375" spans="1:7" ht="14.25">
      <c r="A375" t="s">
        <v>1374</v>
      </c>
      <c r="B375" t="s">
        <v>1375</v>
      </c>
      <c r="C375">
        <v>0</v>
      </c>
      <c r="D375">
        <v>0</v>
      </c>
      <c r="E375">
        <v>0</v>
      </c>
      <c r="F375" s="1" t="s">
        <v>1376</v>
      </c>
      <c r="G375">
        <v>0</v>
      </c>
    </row>
    <row r="376" spans="1:7" ht="14.25">
      <c r="A376" t="s">
        <v>1374</v>
      </c>
      <c r="B376" t="s">
        <v>1377</v>
      </c>
      <c r="C376">
        <v>0</v>
      </c>
      <c r="D376">
        <v>0</v>
      </c>
      <c r="F376" s="1" t="s">
        <v>1376</v>
      </c>
      <c r="G376">
        <v>0</v>
      </c>
    </row>
    <row r="377" spans="1:7" ht="14.25">
      <c r="A377" t="s">
        <v>1378</v>
      </c>
      <c r="B377" t="s">
        <v>1379</v>
      </c>
      <c r="C377">
        <v>0</v>
      </c>
      <c r="D377">
        <v>0</v>
      </c>
      <c r="E377">
        <v>0</v>
      </c>
      <c r="F377" s="1" t="s">
        <v>1380</v>
      </c>
      <c r="G377">
        <v>0</v>
      </c>
    </row>
    <row r="378" spans="1:7" ht="14.25">
      <c r="A378" t="s">
        <v>1381</v>
      </c>
      <c r="B378" t="s">
        <v>1382</v>
      </c>
      <c r="C378">
        <v>0</v>
      </c>
      <c r="D378">
        <v>0</v>
      </c>
      <c r="F378" s="1" t="s">
        <v>1383</v>
      </c>
      <c r="G378">
        <v>0</v>
      </c>
    </row>
    <row r="379" spans="1:7" ht="14.25">
      <c r="A379" t="s">
        <v>1384</v>
      </c>
      <c r="B379" t="s">
        <v>1385</v>
      </c>
      <c r="C379">
        <v>0</v>
      </c>
      <c r="D379">
        <v>0</v>
      </c>
      <c r="E379">
        <v>0</v>
      </c>
      <c r="F379" s="1" t="s">
        <v>1373</v>
      </c>
      <c r="G379">
        <v>0</v>
      </c>
    </row>
    <row r="380" spans="1:7" ht="14.25">
      <c r="A380" t="s">
        <v>1386</v>
      </c>
      <c r="B380" t="s">
        <v>1387</v>
      </c>
      <c r="C380">
        <v>0</v>
      </c>
      <c r="D380">
        <v>0</v>
      </c>
      <c r="F380" s="1" t="s">
        <v>1373</v>
      </c>
      <c r="G380">
        <v>0</v>
      </c>
    </row>
    <row r="381" spans="1:7" ht="14.25">
      <c r="A381" t="s">
        <v>1388</v>
      </c>
      <c r="B381" t="s">
        <v>1389</v>
      </c>
      <c r="C381">
        <v>279</v>
      </c>
      <c r="D381">
        <v>279</v>
      </c>
      <c r="E381">
        <v>0</v>
      </c>
      <c r="F381" s="1" t="s">
        <v>1389</v>
      </c>
      <c r="G381">
        <v>279</v>
      </c>
    </row>
    <row r="382" spans="1:7" ht="14.25">
      <c r="A382" t="s">
        <v>1390</v>
      </c>
      <c r="B382" t="s">
        <v>1391</v>
      </c>
      <c r="C382">
        <v>279</v>
      </c>
      <c r="D382">
        <v>279</v>
      </c>
      <c r="E382">
        <v>0</v>
      </c>
      <c r="F382" s="1" t="s">
        <v>1392</v>
      </c>
      <c r="G382">
        <v>279</v>
      </c>
    </row>
    <row r="383" spans="1:7" ht="14.25">
      <c r="A383" t="s">
        <v>1393</v>
      </c>
      <c r="B383" t="s">
        <v>1394</v>
      </c>
      <c r="C383">
        <v>229</v>
      </c>
      <c r="D383">
        <v>229</v>
      </c>
      <c r="E383">
        <v>0</v>
      </c>
      <c r="F383" s="1" t="s">
        <v>1395</v>
      </c>
      <c r="G383">
        <v>229</v>
      </c>
    </row>
    <row r="384" spans="1:7" ht="14.25">
      <c r="A384" t="s">
        <v>1396</v>
      </c>
      <c r="B384" t="s">
        <v>1397</v>
      </c>
      <c r="C384">
        <v>50</v>
      </c>
      <c r="D384">
        <v>50</v>
      </c>
      <c r="F384" s="1" t="s">
        <v>1398</v>
      </c>
      <c r="G384">
        <v>50</v>
      </c>
    </row>
    <row r="385" spans="1:7" ht="14.25">
      <c r="A385" t="s">
        <v>1399</v>
      </c>
      <c r="B385" t="s">
        <v>421</v>
      </c>
      <c r="C385">
        <v>584.504175</v>
      </c>
      <c r="D385">
        <v>584.504175</v>
      </c>
      <c r="E385">
        <v>0</v>
      </c>
      <c r="F385" s="1" t="s">
        <v>421</v>
      </c>
      <c r="G385">
        <v>584.504175</v>
      </c>
    </row>
    <row r="386" spans="1:7" ht="14.25">
      <c r="A386" t="s">
        <v>1400</v>
      </c>
      <c r="B386" t="s">
        <v>422</v>
      </c>
      <c r="C386">
        <v>584.504175</v>
      </c>
      <c r="D386">
        <v>584.504175</v>
      </c>
      <c r="E386">
        <v>0</v>
      </c>
      <c r="F386" s="1" t="s">
        <v>1401</v>
      </c>
      <c r="G386">
        <v>584.504175</v>
      </c>
    </row>
    <row r="387" spans="1:7" ht="14.25">
      <c r="A387" t="s">
        <v>1402</v>
      </c>
      <c r="B387" t="s">
        <v>1403</v>
      </c>
      <c r="C387">
        <v>584.504175</v>
      </c>
      <c r="D387">
        <v>584.504175</v>
      </c>
      <c r="F387" s="1" t="s">
        <v>1404</v>
      </c>
      <c r="G387">
        <v>584.504175</v>
      </c>
    </row>
    <row r="388" spans="1:7" ht="14.25">
      <c r="A388" t="s">
        <v>1405</v>
      </c>
      <c r="B388" t="s">
        <v>424</v>
      </c>
      <c r="C388">
        <v>5.5</v>
      </c>
      <c r="D388">
        <v>5.5</v>
      </c>
      <c r="E388">
        <v>0</v>
      </c>
      <c r="F388" s="1" t="s">
        <v>424</v>
      </c>
      <c r="G388">
        <v>5.5</v>
      </c>
    </row>
    <row r="389" spans="1:7" ht="14.25">
      <c r="A389" t="s">
        <v>1406</v>
      </c>
      <c r="B389" t="s">
        <v>425</v>
      </c>
      <c r="C389">
        <v>5.5</v>
      </c>
      <c r="D389">
        <v>5.5</v>
      </c>
      <c r="E389">
        <v>0</v>
      </c>
      <c r="F389" s="1" t="s">
        <v>1407</v>
      </c>
      <c r="G389">
        <v>5.5</v>
      </c>
    </row>
    <row r="390" spans="1:7" ht="14.25">
      <c r="A390" t="s">
        <v>1406</v>
      </c>
      <c r="B390" t="s">
        <v>1408</v>
      </c>
      <c r="C390">
        <v>5.5</v>
      </c>
      <c r="D390">
        <v>5.5</v>
      </c>
      <c r="F390" s="1" t="s">
        <v>1407</v>
      </c>
      <c r="G390">
        <v>5.5</v>
      </c>
    </row>
    <row r="391" spans="1:7" ht="14.25">
      <c r="A391" t="s">
        <v>1409</v>
      </c>
      <c r="C391">
        <v>259640.355016</v>
      </c>
      <c r="D391">
        <v>160974.825147</v>
      </c>
      <c r="E391">
        <v>98665.529869</v>
      </c>
      <c r="F391" s="1"/>
      <c r="G391">
        <v>259640.355016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Zxw</cp:lastModifiedBy>
  <cp:lastPrinted>2019-01-08T10:12:41Z</cp:lastPrinted>
  <dcterms:created xsi:type="dcterms:W3CDTF">1996-12-17T01:32:42Z</dcterms:created>
  <dcterms:modified xsi:type="dcterms:W3CDTF">2022-03-11T10:09:10Z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2052-11.1.0.9513</vt:lpwstr>
  </property>
  <property fmtid="{D5CDD505-2E9C-101B-9397-08002B2CF9AE}" pid="5" name="I">
    <vt:lpwstr>3137C83617EC49EEA377262537712FC4</vt:lpwstr>
  </property>
</Properties>
</file>